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2260" windowHeight="12645"/>
  </bookViews>
  <sheets>
    <sheet name="Аркуш1" sheetId="1" r:id="rId1"/>
  </sheets>
  <definedNames>
    <definedName name="_xlnm.Print_Area" localSheetId="0">Аркуш1!$AD$4:$AO$129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36" i="1" l="1"/>
  <c r="BB6" i="1"/>
  <c r="BB7" i="1"/>
  <c r="BB8" i="1"/>
  <c r="BB9" i="1"/>
  <c r="BB10" i="1"/>
  <c r="BB11" i="1"/>
  <c r="BB12" i="1"/>
  <c r="BB13" i="1"/>
  <c r="BB14" i="1"/>
  <c r="BB15" i="1"/>
  <c r="BB16" i="1"/>
  <c r="BB17" i="1"/>
  <c r="BB18" i="1"/>
  <c r="BB19" i="1"/>
  <c r="BB20" i="1"/>
  <c r="BB21" i="1"/>
  <c r="BB22" i="1"/>
  <c r="BB23" i="1"/>
  <c r="BB24" i="1"/>
  <c r="BB25" i="1"/>
  <c r="BB26" i="1"/>
  <c r="BB27" i="1"/>
  <c r="BB28" i="1"/>
  <c r="BB29" i="1"/>
  <c r="BB30" i="1"/>
  <c r="BB31" i="1"/>
  <c r="BB32" i="1"/>
  <c r="BB33" i="1"/>
  <c r="BB34" i="1"/>
  <c r="BB35" i="1"/>
  <c r="BB5" i="1"/>
  <c r="AX36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5" i="1"/>
  <c r="AZ26" i="1"/>
  <c r="AZ27" i="1"/>
  <c r="AZ28" i="1"/>
  <c r="AZ29" i="1"/>
  <c r="AZ30" i="1"/>
  <c r="AZ31" i="1"/>
  <c r="AZ32" i="1"/>
  <c r="AZ33" i="1"/>
  <c r="AZ34" i="1"/>
  <c r="AZ35" i="1"/>
  <c r="AZ36" i="1"/>
  <c r="AX26" i="1"/>
  <c r="AX27" i="1"/>
  <c r="AX28" i="1"/>
  <c r="AX29" i="1"/>
  <c r="AX30" i="1"/>
  <c r="AX31" i="1"/>
  <c r="AX32" i="1"/>
  <c r="AX33" i="1"/>
  <c r="AX34" i="1"/>
  <c r="AX35" i="1"/>
  <c r="AW26" i="1"/>
  <c r="AW27" i="1"/>
  <c r="AW28" i="1"/>
  <c r="AW29" i="1"/>
  <c r="AW30" i="1"/>
  <c r="AW31" i="1"/>
  <c r="AW32" i="1"/>
  <c r="AW33" i="1"/>
  <c r="AW34" i="1"/>
  <c r="AW35" i="1"/>
  <c r="AW36" i="1"/>
  <c r="BB37" i="1" l="1"/>
  <c r="AX23" i="1"/>
  <c r="AX24" i="1"/>
  <c r="AX25" i="1"/>
  <c r="AW23" i="1"/>
  <c r="AW24" i="1"/>
  <c r="AZ24" i="1" s="1"/>
  <c r="AW25" i="1"/>
  <c r="AZ25" i="1" s="1"/>
  <c r="AX17" i="1" l="1"/>
  <c r="AX18" i="1"/>
  <c r="AX19" i="1"/>
  <c r="AX20" i="1"/>
  <c r="AX21" i="1"/>
  <c r="AX22" i="1"/>
  <c r="AW17" i="1"/>
  <c r="AW18" i="1"/>
  <c r="AW19" i="1"/>
  <c r="AW20" i="1"/>
  <c r="AW21" i="1"/>
  <c r="AW22" i="1"/>
  <c r="AW5" i="1" l="1"/>
  <c r="AX5" i="1"/>
  <c r="AX6" i="1" l="1"/>
  <c r="AX7" i="1"/>
  <c r="AX8" i="1"/>
  <c r="AX9" i="1"/>
  <c r="AX10" i="1"/>
  <c r="AX11" i="1"/>
  <c r="AX12" i="1"/>
  <c r="AX13" i="1"/>
  <c r="AX14" i="1"/>
  <c r="AX15" i="1"/>
  <c r="AX16" i="1"/>
  <c r="AW6" i="1"/>
  <c r="AW7" i="1"/>
  <c r="AW8" i="1"/>
  <c r="AW9" i="1"/>
  <c r="AW10" i="1"/>
  <c r="AW11" i="1"/>
  <c r="AW12" i="1"/>
  <c r="AW13" i="1"/>
  <c r="AW14" i="1"/>
  <c r="AW15" i="1"/>
  <c r="AW16" i="1"/>
</calcChain>
</file>

<file path=xl/sharedStrings.xml><?xml version="1.0" encoding="utf-8"?>
<sst xmlns="http://schemas.openxmlformats.org/spreadsheetml/2006/main" count="242" uniqueCount="21">
  <si>
    <t>min. max.</t>
  </si>
  <si>
    <t>Distanta  [m]</t>
  </si>
  <si>
    <t>Nod</t>
  </si>
  <si>
    <t>My  [kNm]</t>
  </si>
  <si>
    <t>My</t>
  </si>
  <si>
    <t>min</t>
  </si>
  <si>
    <t>max</t>
  </si>
  <si>
    <t>Nx       [kN]</t>
  </si>
  <si>
    <t>Vy       [kN]</t>
  </si>
  <si>
    <t>Bara</t>
  </si>
  <si>
    <t>Vz       [kN]</t>
  </si>
  <si>
    <t>Mz  [kNm]</t>
  </si>
  <si>
    <t>Componenta extremă</t>
  </si>
  <si>
    <t>Secțiune stâlp</t>
  </si>
  <si>
    <t xml:space="preserve">      [kN]</t>
  </si>
  <si>
    <t xml:space="preserve">  [kNm]</t>
  </si>
  <si>
    <t>R3=</t>
  </si>
  <si>
    <t xml:space="preserve"> </t>
  </si>
  <si>
    <t>L=3,500</t>
  </si>
  <si>
    <t>400x400</t>
  </si>
  <si>
    <t>300x300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</si>
</sst>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right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37</xdr:col>
      <xdr:colOff>114299</xdr:colOff>
      <xdr:row>21</xdr:row>
      <xdr:rowOff>66675</xdr:rowOff>
    </xdr:from>
    <xdr:ext cx="65" cy="172227"/>
    <xdr:sp macro="" textlink="">
      <xdr:nvSpPr>
        <xdr:cNvPr id="3" name="TextBox 2"/>
        <xdr:cNvSpPr txBox="1"/>
      </xdr:nvSpPr>
      <xdr:spPr>
        <a:xfrm>
          <a:off x="20950237" y="42576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45</xdr:col>
      <xdr:colOff>7144</xdr:colOff>
      <xdr:row>3</xdr:row>
      <xdr:rowOff>7144</xdr:rowOff>
    </xdr:from>
    <xdr:ext cx="64770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25248394" y="578644"/>
              <a:ext cx="64770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𝑁</m:t>
                        </m:r>
                      </m:e>
                      <m:sub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𝐸𝑑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25248394" y="578644"/>
              <a:ext cx="64770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ro-RO" sz="1100" b="0" i="0">
                  <a:latin typeface="Cambria Math" panose="02040503050406030204" pitchFamily="18" charset="0"/>
                </a:rPr>
                <a:t>𝑁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ro-RO" sz="1100" b="0" i="0">
                  <a:latin typeface="Cambria Math" panose="02040503050406030204" pitchFamily="18" charset="0"/>
                </a:rPr>
                <a:t>𝐸𝑑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46</xdr:col>
      <xdr:colOff>176213</xdr:colOff>
      <xdr:row>3</xdr:row>
      <xdr:rowOff>4763</xdr:rowOff>
    </xdr:from>
    <xdr:ext cx="28430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26027063" y="576263"/>
              <a:ext cx="28430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𝑀</m:t>
                        </m:r>
                      </m:e>
                      <m:sub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𝐸𝑑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26027063" y="576263"/>
              <a:ext cx="28430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ro-RO" sz="1100" b="0" i="0">
                  <a:latin typeface="Cambria Math" panose="02040503050406030204" pitchFamily="18" charset="0"/>
                </a:rPr>
                <a:t>𝑀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ro-RO" sz="1100" b="0" i="0">
                  <a:latin typeface="Cambria Math" panose="02040503050406030204" pitchFamily="18" charset="0"/>
                </a:rPr>
                <a:t>𝐸𝑑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47</xdr:col>
      <xdr:colOff>200025</xdr:colOff>
      <xdr:row>2</xdr:row>
      <xdr:rowOff>171450</xdr:rowOff>
    </xdr:from>
    <xdr:ext cx="21057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26660475" y="552450"/>
              <a:ext cx="21057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𝑐𝑘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26660475" y="552450"/>
              <a:ext cx="21057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ro-RO" sz="1100" b="0" i="0">
                  <a:latin typeface="Cambria Math" panose="02040503050406030204" pitchFamily="18" charset="0"/>
                </a:rPr>
                <a:t>𝑓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ro-RO" sz="1100" b="0" i="0">
                  <a:latin typeface="Cambria Math" panose="02040503050406030204" pitchFamily="18" charset="0"/>
                </a:rPr>
                <a:t>𝑐𝑘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37</xdr:col>
      <xdr:colOff>266700</xdr:colOff>
      <xdr:row>16</xdr:row>
      <xdr:rowOff>76200</xdr:rowOff>
    </xdr:from>
    <xdr:ext cx="65" cy="172227"/>
    <xdr:sp macro="" textlink="">
      <xdr:nvSpPr>
        <xdr:cNvPr id="6" name="TextBox 5"/>
        <xdr:cNvSpPr txBox="1"/>
      </xdr:nvSpPr>
      <xdr:spPr>
        <a:xfrm>
          <a:off x="21164550" y="33147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47</xdr:col>
      <xdr:colOff>0</xdr:colOff>
      <xdr:row>3</xdr:row>
      <xdr:rowOff>200025</xdr:rowOff>
    </xdr:from>
    <xdr:ext cx="610873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26460450" y="771525"/>
              <a:ext cx="61087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[</m:t>
                        </m:r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𝑁</m:t>
                        </m:r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/</m:t>
                        </m:r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𝑚𝑚</m:t>
                        </m:r>
                      </m:e>
                      <m:sup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1100" b="0" i="1">
                        <a:latin typeface="Cambria Math" panose="02040503050406030204" pitchFamily="18" charset="0"/>
                      </a:rPr>
                      <m:t>]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26460450" y="771525"/>
              <a:ext cx="61087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〖</a:t>
              </a:r>
              <a:r>
                <a:rPr lang="en-US" sz="1100" b="0" i="0">
                  <a:latin typeface="Cambria Math" panose="02040503050406030204" pitchFamily="18" charset="0"/>
                </a:rPr>
                <a:t>[</a:t>
              </a:r>
              <a:r>
                <a:rPr lang="ro-RO" sz="1100" b="0" i="0">
                  <a:latin typeface="Cambria Math" panose="02040503050406030204" pitchFamily="18" charset="0"/>
                </a:rPr>
                <a:t>𝑁/𝑚𝑚</a:t>
              </a:r>
              <a:r>
                <a:rPr lang="en-US" sz="1100" b="0" i="0">
                  <a:latin typeface="Cambria Math" panose="02040503050406030204" pitchFamily="18" charset="0"/>
                </a:rPr>
                <a:t>〗^</a:t>
              </a:r>
              <a:r>
                <a:rPr lang="ro-RO" sz="1100" b="0" i="0">
                  <a:latin typeface="Cambria Math" panose="02040503050406030204" pitchFamily="18" charset="0"/>
                </a:rPr>
                <a:t>2</a:t>
              </a:r>
              <a:r>
                <a:rPr lang="en-US" sz="1100" b="0" i="0">
                  <a:latin typeface="Cambria Math" panose="02040503050406030204" pitchFamily="18" charset="0"/>
                </a:rPr>
                <a:t>]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48</xdr:col>
      <xdr:colOff>200025</xdr:colOff>
      <xdr:row>2</xdr:row>
      <xdr:rowOff>171450</xdr:rowOff>
    </xdr:from>
    <xdr:ext cx="21428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27270075" y="552450"/>
              <a:ext cx="21428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𝑐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𝑑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27270075" y="552450"/>
              <a:ext cx="21428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ro-RO" sz="1100" b="0" i="0">
                  <a:latin typeface="Cambria Math" panose="02040503050406030204" pitchFamily="18" charset="0"/>
                </a:rPr>
                <a:t>𝑓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ro-RO" sz="1100" b="0" i="0">
                  <a:latin typeface="Cambria Math" panose="02040503050406030204" pitchFamily="18" charset="0"/>
                </a:rPr>
                <a:t>𝑐</a:t>
              </a:r>
              <a:r>
                <a:rPr lang="en-US" sz="1100" b="0" i="0">
                  <a:latin typeface="Cambria Math" panose="02040503050406030204" pitchFamily="18" charset="0"/>
                </a:rPr>
                <a:t>𝑑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48</xdr:col>
      <xdr:colOff>0</xdr:colOff>
      <xdr:row>3</xdr:row>
      <xdr:rowOff>200025</xdr:rowOff>
    </xdr:from>
    <xdr:ext cx="610873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26460450" y="771525"/>
              <a:ext cx="61087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[</m:t>
                        </m:r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𝑁</m:t>
                        </m:r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/</m:t>
                        </m:r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𝑚𝑚</m:t>
                        </m:r>
                      </m:e>
                      <m:sup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1100" b="0" i="1">
                        <a:latin typeface="Cambria Math" panose="02040503050406030204" pitchFamily="18" charset="0"/>
                      </a:rPr>
                      <m:t>]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26460450" y="771525"/>
              <a:ext cx="61087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〖</a:t>
              </a:r>
              <a:r>
                <a:rPr lang="en-US" sz="1100" b="0" i="0">
                  <a:latin typeface="Cambria Math" panose="02040503050406030204" pitchFamily="18" charset="0"/>
                </a:rPr>
                <a:t>[</a:t>
              </a:r>
              <a:r>
                <a:rPr lang="ro-RO" sz="1100" b="0" i="0">
                  <a:latin typeface="Cambria Math" panose="02040503050406030204" pitchFamily="18" charset="0"/>
                </a:rPr>
                <a:t>𝑁/𝑚𝑚</a:t>
              </a:r>
              <a:r>
                <a:rPr lang="en-US" sz="1100" b="0" i="0">
                  <a:latin typeface="Cambria Math" panose="02040503050406030204" pitchFamily="18" charset="0"/>
                </a:rPr>
                <a:t>〗^</a:t>
              </a:r>
              <a:r>
                <a:rPr lang="ro-RO" sz="1100" b="0" i="0">
                  <a:latin typeface="Cambria Math" panose="02040503050406030204" pitchFamily="18" charset="0"/>
                </a:rPr>
                <a:t>2</a:t>
              </a:r>
              <a:r>
                <a:rPr lang="en-US" sz="1100" b="0" i="0">
                  <a:latin typeface="Cambria Math" panose="02040503050406030204" pitchFamily="18" charset="0"/>
                </a:rPr>
                <a:t>]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48</xdr:col>
      <xdr:colOff>0</xdr:colOff>
      <xdr:row>3</xdr:row>
      <xdr:rowOff>200025</xdr:rowOff>
    </xdr:from>
    <xdr:ext cx="610873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26460450" y="771525"/>
              <a:ext cx="61087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[</m:t>
                        </m:r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𝑁</m:t>
                        </m:r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/</m:t>
                        </m:r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𝑚𝑚</m:t>
                        </m:r>
                      </m:e>
                      <m:sup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1100" b="0" i="1">
                        <a:latin typeface="Cambria Math" panose="02040503050406030204" pitchFamily="18" charset="0"/>
                      </a:rPr>
                      <m:t>]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26460450" y="771525"/>
              <a:ext cx="61087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〖</a:t>
              </a:r>
              <a:r>
                <a:rPr lang="en-US" sz="1100" b="0" i="0">
                  <a:latin typeface="Cambria Math" panose="02040503050406030204" pitchFamily="18" charset="0"/>
                </a:rPr>
                <a:t>[</a:t>
              </a:r>
              <a:r>
                <a:rPr lang="ro-RO" sz="1100" b="0" i="0">
                  <a:latin typeface="Cambria Math" panose="02040503050406030204" pitchFamily="18" charset="0"/>
                </a:rPr>
                <a:t>𝑁/𝑚𝑚</a:t>
              </a:r>
              <a:r>
                <a:rPr lang="en-US" sz="1100" b="0" i="0">
                  <a:latin typeface="Cambria Math" panose="02040503050406030204" pitchFamily="18" charset="0"/>
                </a:rPr>
                <a:t>〗^</a:t>
              </a:r>
              <a:r>
                <a:rPr lang="ro-RO" sz="1100" b="0" i="0">
                  <a:latin typeface="Cambria Math" panose="02040503050406030204" pitchFamily="18" charset="0"/>
                </a:rPr>
                <a:t>2</a:t>
              </a:r>
              <a:r>
                <a:rPr lang="en-US" sz="1100" b="0" i="0">
                  <a:latin typeface="Cambria Math" panose="02040503050406030204" pitchFamily="18" charset="0"/>
                </a:rPr>
                <a:t>]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49</xdr:col>
      <xdr:colOff>0</xdr:colOff>
      <xdr:row>3</xdr:row>
      <xdr:rowOff>200025</xdr:rowOff>
    </xdr:from>
    <xdr:ext cx="65" cy="172227"/>
    <xdr:sp macro="" textlink="">
      <xdr:nvSpPr>
        <xdr:cNvPr id="17" name="TextBox 16"/>
        <xdr:cNvSpPr txBox="1"/>
      </xdr:nvSpPr>
      <xdr:spPr>
        <a:xfrm>
          <a:off x="27679650" y="7715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50</xdr:col>
      <xdr:colOff>161925</xdr:colOff>
      <xdr:row>3</xdr:row>
      <xdr:rowOff>19050</xdr:rowOff>
    </xdr:from>
    <xdr:ext cx="25077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/>
            <xdr:cNvSpPr txBox="1"/>
          </xdr:nvSpPr>
          <xdr:spPr>
            <a:xfrm>
              <a:off x="27841575" y="590550"/>
              <a:ext cx="25077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𝑆𝑅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9" name="TextBox 18"/>
            <xdr:cNvSpPr txBox="1"/>
          </xdr:nvSpPr>
          <xdr:spPr>
            <a:xfrm>
              <a:off x="27841575" y="590550"/>
              <a:ext cx="25077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𝐴_𝑆𝑅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49</xdr:col>
      <xdr:colOff>609599</xdr:colOff>
      <xdr:row>3</xdr:row>
      <xdr:rowOff>200025</xdr:rowOff>
    </xdr:from>
    <xdr:ext cx="619125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/>
            <xdr:cNvSpPr txBox="1"/>
          </xdr:nvSpPr>
          <xdr:spPr>
            <a:xfrm>
              <a:off x="27679649" y="771525"/>
              <a:ext cx="619125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[</m:t>
                        </m:r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𝑚𝑚</m:t>
                        </m:r>
                      </m:e>
                      <m:sup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1100" b="0" i="1">
                        <a:latin typeface="Cambria Math" panose="02040503050406030204" pitchFamily="18" charset="0"/>
                      </a:rPr>
                      <m:t>]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0" name="TextBox 19"/>
            <xdr:cNvSpPr txBox="1"/>
          </xdr:nvSpPr>
          <xdr:spPr>
            <a:xfrm>
              <a:off x="27679649" y="771525"/>
              <a:ext cx="619125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〖</a:t>
              </a:r>
              <a:r>
                <a:rPr lang="en-US" sz="1100" b="0" i="0">
                  <a:latin typeface="Cambria Math" panose="02040503050406030204" pitchFamily="18" charset="0"/>
                </a:rPr>
                <a:t>[</a:t>
              </a:r>
              <a:r>
                <a:rPr lang="ro-RO" sz="1100" b="0" i="0">
                  <a:latin typeface="Cambria Math" panose="02040503050406030204" pitchFamily="18" charset="0"/>
                </a:rPr>
                <a:t>𝑚𝑚</a:t>
              </a:r>
              <a:r>
                <a:rPr lang="en-US" sz="1100" b="0" i="0">
                  <a:latin typeface="Cambria Math" panose="02040503050406030204" pitchFamily="18" charset="0"/>
                </a:rPr>
                <a:t>〗^</a:t>
              </a:r>
              <a:r>
                <a:rPr lang="ro-RO" sz="1100" b="0" i="0">
                  <a:latin typeface="Cambria Math" panose="02040503050406030204" pitchFamily="18" charset="0"/>
                </a:rPr>
                <a:t>2</a:t>
              </a:r>
              <a:r>
                <a:rPr lang="en-US" sz="1100" b="0" i="0">
                  <a:latin typeface="Cambria Math" panose="02040503050406030204" pitchFamily="18" charset="0"/>
                </a:rPr>
                <a:t>]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48</xdr:col>
      <xdr:colOff>0</xdr:colOff>
      <xdr:row>3</xdr:row>
      <xdr:rowOff>200025</xdr:rowOff>
    </xdr:from>
    <xdr:ext cx="610873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/>
            <xdr:cNvSpPr txBox="1"/>
          </xdr:nvSpPr>
          <xdr:spPr>
            <a:xfrm>
              <a:off x="26460450" y="771525"/>
              <a:ext cx="61087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[</m:t>
                        </m:r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𝑁</m:t>
                        </m:r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/</m:t>
                        </m:r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𝑚𝑚</m:t>
                        </m:r>
                      </m:e>
                      <m:sup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1100" b="0" i="1">
                        <a:latin typeface="Cambria Math" panose="02040503050406030204" pitchFamily="18" charset="0"/>
                      </a:rPr>
                      <m:t>]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1" name="TextBox 20"/>
            <xdr:cNvSpPr txBox="1"/>
          </xdr:nvSpPr>
          <xdr:spPr>
            <a:xfrm>
              <a:off x="26460450" y="771525"/>
              <a:ext cx="61087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〖</a:t>
              </a:r>
              <a:r>
                <a:rPr lang="en-US" sz="1100" b="0" i="0">
                  <a:latin typeface="Cambria Math" panose="02040503050406030204" pitchFamily="18" charset="0"/>
                </a:rPr>
                <a:t>[</a:t>
              </a:r>
              <a:r>
                <a:rPr lang="ro-RO" sz="1100" b="0" i="0">
                  <a:latin typeface="Cambria Math" panose="02040503050406030204" pitchFamily="18" charset="0"/>
                </a:rPr>
                <a:t>𝑁/𝑚𝑚</a:t>
              </a:r>
              <a:r>
                <a:rPr lang="en-US" sz="1100" b="0" i="0">
                  <a:latin typeface="Cambria Math" panose="02040503050406030204" pitchFamily="18" charset="0"/>
                </a:rPr>
                <a:t>〗^</a:t>
              </a:r>
              <a:r>
                <a:rPr lang="ro-RO" sz="1100" b="0" i="0">
                  <a:latin typeface="Cambria Math" panose="02040503050406030204" pitchFamily="18" charset="0"/>
                </a:rPr>
                <a:t>2</a:t>
              </a:r>
              <a:r>
                <a:rPr lang="en-US" sz="1100" b="0" i="0">
                  <a:latin typeface="Cambria Math" panose="02040503050406030204" pitchFamily="18" charset="0"/>
                </a:rPr>
                <a:t>]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49</xdr:col>
      <xdr:colOff>200025</xdr:colOff>
      <xdr:row>2</xdr:row>
      <xdr:rowOff>171450</xdr:rowOff>
    </xdr:from>
    <xdr:ext cx="227498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Box 21"/>
            <xdr:cNvSpPr txBox="1"/>
          </xdr:nvSpPr>
          <xdr:spPr>
            <a:xfrm>
              <a:off x="27879675" y="552450"/>
              <a:ext cx="227498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𝑦𝑑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2" name="TextBox 21"/>
            <xdr:cNvSpPr txBox="1"/>
          </xdr:nvSpPr>
          <xdr:spPr>
            <a:xfrm>
              <a:off x="27879675" y="552450"/>
              <a:ext cx="227498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ro-RO" sz="1100" b="0" i="0">
                  <a:latin typeface="Cambria Math" panose="02040503050406030204" pitchFamily="18" charset="0"/>
                </a:rPr>
                <a:t>𝑓</a:t>
              </a:r>
              <a:r>
                <a:rPr lang="en-US" sz="1100" b="0" i="0">
                  <a:latin typeface="Cambria Math" panose="02040503050406030204" pitchFamily="18" charset="0"/>
                </a:rPr>
                <a:t>_𝑦𝑑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49</xdr:col>
      <xdr:colOff>0</xdr:colOff>
      <xdr:row>3</xdr:row>
      <xdr:rowOff>200025</xdr:rowOff>
    </xdr:from>
    <xdr:ext cx="610873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TextBox 22"/>
            <xdr:cNvSpPr txBox="1"/>
          </xdr:nvSpPr>
          <xdr:spPr>
            <a:xfrm>
              <a:off x="27070050" y="771525"/>
              <a:ext cx="61087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[</m:t>
                        </m:r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𝑁</m:t>
                        </m:r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/</m:t>
                        </m:r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𝑚𝑚</m:t>
                        </m:r>
                      </m:e>
                      <m:sup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1100" b="0" i="1">
                        <a:latin typeface="Cambria Math" panose="02040503050406030204" pitchFamily="18" charset="0"/>
                      </a:rPr>
                      <m:t>]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3" name="TextBox 22"/>
            <xdr:cNvSpPr txBox="1"/>
          </xdr:nvSpPr>
          <xdr:spPr>
            <a:xfrm>
              <a:off x="27070050" y="771525"/>
              <a:ext cx="61087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〖</a:t>
              </a:r>
              <a:r>
                <a:rPr lang="en-US" sz="1100" b="0" i="0">
                  <a:latin typeface="Cambria Math" panose="02040503050406030204" pitchFamily="18" charset="0"/>
                </a:rPr>
                <a:t>[</a:t>
              </a:r>
              <a:r>
                <a:rPr lang="ro-RO" sz="1100" b="0" i="0">
                  <a:latin typeface="Cambria Math" panose="02040503050406030204" pitchFamily="18" charset="0"/>
                </a:rPr>
                <a:t>𝑁/𝑚𝑚</a:t>
              </a:r>
              <a:r>
                <a:rPr lang="en-US" sz="1100" b="0" i="0">
                  <a:latin typeface="Cambria Math" panose="02040503050406030204" pitchFamily="18" charset="0"/>
                </a:rPr>
                <a:t>〗^</a:t>
              </a:r>
              <a:r>
                <a:rPr lang="ro-RO" sz="1100" b="0" i="0">
                  <a:latin typeface="Cambria Math" panose="02040503050406030204" pitchFamily="18" charset="0"/>
                </a:rPr>
                <a:t>2</a:t>
              </a:r>
              <a:r>
                <a:rPr lang="en-US" sz="1100" b="0" i="0">
                  <a:latin typeface="Cambria Math" panose="02040503050406030204" pitchFamily="18" charset="0"/>
                </a:rPr>
                <a:t>]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49</xdr:col>
      <xdr:colOff>0</xdr:colOff>
      <xdr:row>3</xdr:row>
      <xdr:rowOff>200025</xdr:rowOff>
    </xdr:from>
    <xdr:ext cx="610873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Box 23"/>
            <xdr:cNvSpPr txBox="1"/>
          </xdr:nvSpPr>
          <xdr:spPr>
            <a:xfrm>
              <a:off x="27070050" y="771525"/>
              <a:ext cx="61087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[</m:t>
                        </m:r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𝑁</m:t>
                        </m:r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/</m:t>
                        </m:r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𝑚𝑚</m:t>
                        </m:r>
                      </m:e>
                      <m:sup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1100" b="0" i="1">
                        <a:latin typeface="Cambria Math" panose="02040503050406030204" pitchFamily="18" charset="0"/>
                      </a:rPr>
                      <m:t>]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4" name="TextBox 23"/>
            <xdr:cNvSpPr txBox="1"/>
          </xdr:nvSpPr>
          <xdr:spPr>
            <a:xfrm>
              <a:off x="27070050" y="771525"/>
              <a:ext cx="610873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〖</a:t>
              </a:r>
              <a:r>
                <a:rPr lang="en-US" sz="1100" b="0" i="0">
                  <a:latin typeface="Cambria Math" panose="02040503050406030204" pitchFamily="18" charset="0"/>
                </a:rPr>
                <a:t>[</a:t>
              </a:r>
              <a:r>
                <a:rPr lang="ro-RO" sz="1100" b="0" i="0">
                  <a:latin typeface="Cambria Math" panose="02040503050406030204" pitchFamily="18" charset="0"/>
                </a:rPr>
                <a:t>𝑁/𝑚𝑚</a:t>
              </a:r>
              <a:r>
                <a:rPr lang="en-US" sz="1100" b="0" i="0">
                  <a:latin typeface="Cambria Math" panose="02040503050406030204" pitchFamily="18" charset="0"/>
                </a:rPr>
                <a:t>〗^</a:t>
              </a:r>
              <a:r>
                <a:rPr lang="ro-RO" sz="1100" b="0" i="0">
                  <a:latin typeface="Cambria Math" panose="02040503050406030204" pitchFamily="18" charset="0"/>
                </a:rPr>
                <a:t>2</a:t>
              </a:r>
              <a:r>
                <a:rPr lang="en-US" sz="1100" b="0" i="0">
                  <a:latin typeface="Cambria Math" panose="02040503050406030204" pitchFamily="18" charset="0"/>
                </a:rPr>
                <a:t>]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51</xdr:col>
      <xdr:colOff>247650</xdr:colOff>
      <xdr:row>3</xdr:row>
      <xdr:rowOff>19050</xdr:rowOff>
    </xdr:from>
    <xdr:ext cx="61107" cy="172227"/>
    <xdr:sp macro="" textlink="">
      <xdr:nvSpPr>
        <xdr:cNvPr id="25" name="TextBox 24"/>
        <xdr:cNvSpPr txBox="1"/>
      </xdr:nvSpPr>
      <xdr:spPr>
        <a:xfrm>
          <a:off x="29146500" y="590550"/>
          <a:ext cx="61107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100"/>
            <a:t>x</a:t>
          </a:r>
        </a:p>
      </xdr:txBody>
    </xdr:sp>
    <xdr:clientData/>
  </xdr:oneCellAnchor>
  <xdr:oneCellAnchor>
    <xdr:from>
      <xdr:col>51</xdr:col>
      <xdr:colOff>123824</xdr:colOff>
      <xdr:row>3</xdr:row>
      <xdr:rowOff>180975</xdr:rowOff>
    </xdr:from>
    <xdr:ext cx="61912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TextBox 25"/>
            <xdr:cNvSpPr txBox="1"/>
          </xdr:nvSpPr>
          <xdr:spPr>
            <a:xfrm>
              <a:off x="29022674" y="752475"/>
              <a:ext cx="61912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100" b="0"/>
                <a:t>[mm</a:t>
              </a:r>
              <a14:m>
                <m:oMath xmlns:m="http://schemas.openxmlformats.org/officeDocument/2006/math">
                  <m:r>
                    <a:rPr lang="en-US" sz="1100" b="0" i="1">
                      <a:latin typeface="Cambria Math" panose="02040503050406030204" pitchFamily="18" charset="0"/>
                    </a:rPr>
                    <m:t>]</m:t>
                  </m:r>
                </m:oMath>
              </a14:m>
              <a:endParaRPr lang="en-US" sz="1100"/>
            </a:p>
          </xdr:txBody>
        </xdr:sp>
      </mc:Choice>
      <mc:Fallback xmlns="">
        <xdr:sp macro="" textlink="">
          <xdr:nvSpPr>
            <xdr:cNvPr id="26" name="TextBox 25"/>
            <xdr:cNvSpPr txBox="1"/>
          </xdr:nvSpPr>
          <xdr:spPr>
            <a:xfrm>
              <a:off x="29022674" y="752475"/>
              <a:ext cx="61912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100" b="0"/>
                <a:t>[mm</a:t>
              </a:r>
              <a:r>
                <a:rPr lang="en-US" sz="1100" b="0" i="0">
                  <a:latin typeface="Cambria Math" panose="02040503050406030204" pitchFamily="18" charset="0"/>
                </a:rPr>
                <a:t>]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50</xdr:col>
      <xdr:colOff>0</xdr:colOff>
      <xdr:row>3</xdr:row>
      <xdr:rowOff>200025</xdr:rowOff>
    </xdr:from>
    <xdr:ext cx="65" cy="172227"/>
    <xdr:sp macro="" textlink="">
      <xdr:nvSpPr>
        <xdr:cNvPr id="27" name="TextBox 26"/>
        <xdr:cNvSpPr txBox="1"/>
      </xdr:nvSpPr>
      <xdr:spPr>
        <a:xfrm>
          <a:off x="28289250" y="7715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50</xdr:col>
      <xdr:colOff>0</xdr:colOff>
      <xdr:row>3</xdr:row>
      <xdr:rowOff>200025</xdr:rowOff>
    </xdr:from>
    <xdr:ext cx="65" cy="172227"/>
    <xdr:sp macro="" textlink="">
      <xdr:nvSpPr>
        <xdr:cNvPr id="28" name="TextBox 27"/>
        <xdr:cNvSpPr txBox="1"/>
      </xdr:nvSpPr>
      <xdr:spPr>
        <a:xfrm>
          <a:off x="28289250" y="7715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52</xdr:col>
      <xdr:colOff>247650</xdr:colOff>
      <xdr:row>3</xdr:row>
      <xdr:rowOff>19050</xdr:rowOff>
    </xdr:from>
    <xdr:ext cx="74123" cy="172227"/>
    <xdr:sp macro="" textlink="">
      <xdr:nvSpPr>
        <xdr:cNvPr id="29" name="TextBox 28"/>
        <xdr:cNvSpPr txBox="1"/>
      </xdr:nvSpPr>
      <xdr:spPr>
        <a:xfrm>
          <a:off x="29756100" y="590550"/>
          <a:ext cx="74123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100"/>
            <a:t>d</a:t>
          </a:r>
        </a:p>
      </xdr:txBody>
    </xdr:sp>
    <xdr:clientData/>
  </xdr:oneCellAnchor>
  <xdr:oneCellAnchor>
    <xdr:from>
      <xdr:col>52</xdr:col>
      <xdr:colOff>123824</xdr:colOff>
      <xdr:row>3</xdr:row>
      <xdr:rowOff>180975</xdr:rowOff>
    </xdr:from>
    <xdr:ext cx="61912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0" name="TextBox 29"/>
            <xdr:cNvSpPr txBox="1"/>
          </xdr:nvSpPr>
          <xdr:spPr>
            <a:xfrm>
              <a:off x="29022674" y="752475"/>
              <a:ext cx="61912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100" b="0"/>
                <a:t>[mm</a:t>
              </a:r>
              <a14:m>
                <m:oMath xmlns:m="http://schemas.openxmlformats.org/officeDocument/2006/math">
                  <m:r>
                    <a:rPr lang="en-US" sz="1100" b="0" i="1">
                      <a:latin typeface="Cambria Math" panose="02040503050406030204" pitchFamily="18" charset="0"/>
                    </a:rPr>
                    <m:t>]</m:t>
                  </m:r>
                </m:oMath>
              </a14:m>
              <a:endParaRPr lang="en-US" sz="1100"/>
            </a:p>
          </xdr:txBody>
        </xdr:sp>
      </mc:Choice>
      <mc:Fallback xmlns="">
        <xdr:sp macro="" textlink="">
          <xdr:nvSpPr>
            <xdr:cNvPr id="30" name="TextBox 29"/>
            <xdr:cNvSpPr txBox="1"/>
          </xdr:nvSpPr>
          <xdr:spPr>
            <a:xfrm>
              <a:off x="29022674" y="752475"/>
              <a:ext cx="61912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100" b="0"/>
                <a:t>[mm</a:t>
              </a:r>
              <a:r>
                <a:rPr lang="en-US" sz="1100" b="0" i="0">
                  <a:latin typeface="Cambria Math" panose="02040503050406030204" pitchFamily="18" charset="0"/>
                </a:rPr>
                <a:t>]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52</xdr:col>
      <xdr:colOff>7144</xdr:colOff>
      <xdr:row>3</xdr:row>
      <xdr:rowOff>7144</xdr:rowOff>
    </xdr:from>
    <xdr:ext cx="647700" cy="172227"/>
    <xdr:sp macro="" textlink="">
      <xdr:nvSpPr>
        <xdr:cNvPr id="31" name="TextBox 30"/>
        <xdr:cNvSpPr txBox="1"/>
      </xdr:nvSpPr>
      <xdr:spPr>
        <a:xfrm>
          <a:off x="25248394" y="578644"/>
          <a:ext cx="647700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53</xdr:col>
      <xdr:colOff>176213</xdr:colOff>
      <xdr:row>3</xdr:row>
      <xdr:rowOff>4763</xdr:rowOff>
    </xdr:from>
    <xdr:ext cx="28623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2" name="TextBox 31"/>
            <xdr:cNvSpPr txBox="1"/>
          </xdr:nvSpPr>
          <xdr:spPr>
            <a:xfrm>
              <a:off x="30294263" y="576263"/>
              <a:ext cx="28623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𝑀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𝑅</m:t>
                        </m:r>
                        <m:r>
                          <a:rPr lang="ro-RO" sz="1100" b="0" i="1">
                            <a:latin typeface="Cambria Math" panose="02040503050406030204" pitchFamily="18" charset="0"/>
                          </a:rPr>
                          <m:t>𝑑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2" name="TextBox 31"/>
            <xdr:cNvSpPr txBox="1"/>
          </xdr:nvSpPr>
          <xdr:spPr>
            <a:xfrm>
              <a:off x="30294263" y="576263"/>
              <a:ext cx="28623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ro-RO" sz="1100" b="0" i="0">
                  <a:latin typeface="Cambria Math" panose="02040503050406030204" pitchFamily="18" charset="0"/>
                </a:rPr>
                <a:t>𝑀</a:t>
              </a:r>
              <a:r>
                <a:rPr lang="en-US" sz="1100" b="0" i="0">
                  <a:latin typeface="Cambria Math" panose="02040503050406030204" pitchFamily="18" charset="0"/>
                </a:rPr>
                <a:t>_𝑅</a:t>
              </a:r>
              <a:r>
                <a:rPr lang="ro-RO" sz="1100" b="0" i="0">
                  <a:latin typeface="Cambria Math" panose="02040503050406030204" pitchFamily="18" charset="0"/>
                </a:rPr>
                <a:t>𝑑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I4:BB440"/>
  <sheetViews>
    <sheetView tabSelected="1" topLeftCell="E177" zoomScaleNormal="100" zoomScaleSheetLayoutView="70" zoomScalePageLayoutView="40" workbookViewId="0">
      <selection activeCell="R4" sqref="R4:AB195"/>
    </sheetView>
  </sheetViews>
  <sheetFormatPr defaultRowHeight="15" x14ac:dyDescent="0.25"/>
  <cols>
    <col min="9" max="9" width="7.85546875" customWidth="1"/>
    <col min="10" max="10" width="7.28515625" customWidth="1"/>
    <col min="11" max="11" width="9.85546875" customWidth="1"/>
    <col min="12" max="12" width="4.85546875" customWidth="1"/>
    <col min="15" max="15" width="5.85546875" customWidth="1"/>
    <col min="16" max="16" width="5" customWidth="1"/>
    <col min="17" max="17" width="12.140625" customWidth="1"/>
    <col min="18" max="18" width="7.28515625" customWidth="1"/>
    <col min="19" max="19" width="8.42578125" customWidth="1"/>
    <col min="20" max="20" width="6.140625" customWidth="1"/>
    <col min="21" max="21" width="5.85546875" customWidth="1"/>
    <col min="22" max="22" width="8.140625" customWidth="1"/>
    <col min="23" max="23" width="7.28515625" customWidth="1"/>
    <col min="24" max="24" width="7.85546875" customWidth="1"/>
    <col min="25" max="25" width="7.7109375" customWidth="1"/>
    <col min="26" max="26" width="8.140625" customWidth="1"/>
    <col min="29" max="29" width="11.85546875" customWidth="1"/>
    <col min="30" max="30" width="6.7109375" customWidth="1"/>
    <col min="31" max="31" width="9.140625" hidden="1" customWidth="1"/>
    <col min="32" max="32" width="9.42578125" customWidth="1"/>
    <col min="33" max="33" width="12.5703125" customWidth="1"/>
    <col min="34" max="34" width="6.42578125" customWidth="1"/>
    <col min="36" max="36" width="6" customWidth="1"/>
    <col min="37" max="37" width="7.7109375" customWidth="1"/>
    <col min="38" max="39" width="7.140625" customWidth="1"/>
    <col min="40" max="40" width="6.85546875" customWidth="1"/>
    <col min="41" max="41" width="7.42578125" customWidth="1"/>
    <col min="52" max="52" width="9.5703125" bestFit="1" customWidth="1"/>
  </cols>
  <sheetData>
    <row r="4" spans="9:54" ht="30" customHeight="1" x14ac:dyDescent="0.25">
      <c r="I4" s="9"/>
      <c r="J4" s="10"/>
      <c r="K4" s="11"/>
      <c r="L4" s="9"/>
      <c r="M4" s="11"/>
      <c r="N4" s="11"/>
      <c r="O4" s="9"/>
      <c r="P4" s="10"/>
      <c r="Q4" s="11" t="s">
        <v>17</v>
      </c>
      <c r="R4" s="1" t="s">
        <v>9</v>
      </c>
      <c r="S4" s="2" t="s">
        <v>13</v>
      </c>
      <c r="T4" s="2" t="s">
        <v>12</v>
      </c>
      <c r="U4" s="2" t="s">
        <v>0</v>
      </c>
      <c r="V4" s="2" t="s">
        <v>1</v>
      </c>
      <c r="W4" s="2" t="s">
        <v>2</v>
      </c>
      <c r="X4" s="2" t="s">
        <v>7</v>
      </c>
      <c r="Y4" s="2" t="s">
        <v>8</v>
      </c>
      <c r="Z4" s="2" t="s">
        <v>10</v>
      </c>
      <c r="AA4" s="2" t="s">
        <v>3</v>
      </c>
      <c r="AB4" s="2" t="s">
        <v>11</v>
      </c>
      <c r="AD4" s="9"/>
      <c r="AE4" s="10"/>
      <c r="AF4" s="11"/>
      <c r="AG4" s="11"/>
      <c r="AH4" s="11"/>
      <c r="AI4" s="11"/>
      <c r="AJ4" s="11"/>
      <c r="AK4" s="11"/>
      <c r="AL4" s="11"/>
      <c r="AM4" s="11"/>
      <c r="AN4" s="11"/>
      <c r="AO4" s="11"/>
      <c r="AR4" s="1" t="s">
        <v>9</v>
      </c>
      <c r="AS4" s="2" t="s">
        <v>13</v>
      </c>
      <c r="AT4" s="5" t="s">
        <v>14</v>
      </c>
      <c r="AU4" s="4" t="s">
        <v>15</v>
      </c>
      <c r="AV4" s="2"/>
      <c r="AW4" s="2"/>
      <c r="AX4" s="2"/>
      <c r="AY4" s="2"/>
      <c r="AZ4" s="2"/>
      <c r="BA4" s="2"/>
      <c r="BB4" s="4" t="s">
        <v>15</v>
      </c>
    </row>
    <row r="5" spans="9:54" x14ac:dyDescent="0.25">
      <c r="I5" s="12"/>
      <c r="J5" s="12"/>
      <c r="K5" s="12"/>
      <c r="L5" s="12"/>
      <c r="M5" s="12"/>
      <c r="N5" s="12"/>
      <c r="O5" s="12"/>
      <c r="P5" s="12"/>
      <c r="Q5" s="12"/>
      <c r="R5" s="3">
        <v>1</v>
      </c>
      <c r="S5" s="3" t="s">
        <v>20</v>
      </c>
      <c r="T5" s="3"/>
      <c r="U5" s="3"/>
      <c r="V5" s="3" t="s">
        <v>18</v>
      </c>
      <c r="W5" s="3"/>
      <c r="X5" s="3"/>
      <c r="Y5" s="3"/>
      <c r="Z5" s="3"/>
      <c r="AA5" s="3"/>
      <c r="AB5" s="3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4"/>
      <c r="AR5" s="25">
        <v>1</v>
      </c>
      <c r="AS5" s="25" t="s">
        <v>20</v>
      </c>
      <c r="AT5" s="25">
        <v>38.21</v>
      </c>
      <c r="AU5" s="25">
        <v>23.87</v>
      </c>
      <c r="AV5" s="6">
        <v>20</v>
      </c>
      <c r="AW5" s="7">
        <f>AV5/1.5</f>
        <v>13.333333333333334</v>
      </c>
      <c r="AX5" s="8">
        <f>355/1.15</f>
        <v>308.69565217391306</v>
      </c>
      <c r="AY5" s="25">
        <v>339</v>
      </c>
      <c r="AZ5" s="8">
        <f>AT5*1000/(250*AW5)</f>
        <v>11.462999999999999</v>
      </c>
      <c r="BA5" s="25">
        <v>275</v>
      </c>
      <c r="BB5" s="8">
        <f>((AT5*((BA5-AZ5)/2)+AY5*AX5*(350))/10^6)*0.84</f>
        <v>30.770690164048617</v>
      </c>
    </row>
    <row r="6" spans="9:54" x14ac:dyDescent="0.25">
      <c r="I6" s="12"/>
      <c r="J6" s="12"/>
      <c r="K6" s="12"/>
      <c r="L6" s="12"/>
      <c r="M6" s="12"/>
      <c r="N6" s="12"/>
      <c r="O6" s="12"/>
      <c r="P6" s="12"/>
      <c r="Q6" s="12"/>
      <c r="R6" s="3">
        <v>1</v>
      </c>
      <c r="S6" s="3"/>
      <c r="T6" s="3" t="s">
        <v>4</v>
      </c>
      <c r="U6" s="3" t="s">
        <v>5</v>
      </c>
      <c r="V6" s="3">
        <v>0</v>
      </c>
      <c r="W6" s="3">
        <v>-1</v>
      </c>
      <c r="X6" s="3">
        <v>-45.947000000000003</v>
      </c>
      <c r="Y6" s="3">
        <v>-9.5050000000000008</v>
      </c>
      <c r="Z6" s="3">
        <v>-13.257</v>
      </c>
      <c r="AA6" s="3">
        <v>-14.771000000000001</v>
      </c>
      <c r="AB6" s="3">
        <v>-16.344000000000001</v>
      </c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4"/>
      <c r="AR6" s="25">
        <v>2</v>
      </c>
      <c r="AS6" s="25" t="s">
        <v>20</v>
      </c>
      <c r="AT6" s="25">
        <v>38.22</v>
      </c>
      <c r="AU6" s="25">
        <v>23.87</v>
      </c>
      <c r="AV6" s="6">
        <v>20</v>
      </c>
      <c r="AW6" s="7">
        <f t="shared" ref="AW6:AW36" si="0">AV6/1.5</f>
        <v>13.333333333333334</v>
      </c>
      <c r="AX6" s="8">
        <f t="shared" ref="AX6:AX36" si="1">355/1.15</f>
        <v>308.69565217391306</v>
      </c>
      <c r="AY6" s="25">
        <v>339</v>
      </c>
      <c r="AZ6" s="8">
        <f t="shared" ref="AZ6:AZ23" si="2">AT6*1000/(250*AW6)</f>
        <v>11.465999999999999</v>
      </c>
      <c r="BA6" s="25">
        <v>275</v>
      </c>
      <c r="BB6" s="8">
        <f t="shared" ref="BB6:BB36" si="3">((AT6*((BA6-AZ6)/2)+AY6*AX6*(350))/10^6)*0.84</f>
        <v>30.770691222746816</v>
      </c>
    </row>
    <row r="7" spans="9:54" x14ac:dyDescent="0.25">
      <c r="I7" s="12"/>
      <c r="J7" s="12"/>
      <c r="K7" s="12"/>
      <c r="L7" s="12"/>
      <c r="M7" s="12"/>
      <c r="N7" s="12"/>
      <c r="O7" s="12"/>
      <c r="P7" s="12"/>
      <c r="Q7" s="12"/>
      <c r="R7" s="3"/>
      <c r="S7" s="3"/>
      <c r="T7" s="3"/>
      <c r="U7" s="3"/>
      <c r="V7" s="3">
        <v>3.5</v>
      </c>
      <c r="W7" s="3">
        <v>-2</v>
      </c>
      <c r="X7" s="3">
        <v>-38.220999999999997</v>
      </c>
      <c r="Y7" s="3">
        <v>-9.5050000000000008</v>
      </c>
      <c r="Z7" s="3">
        <v>-13.257</v>
      </c>
      <c r="AA7" s="3">
        <v>-23.879000000000001</v>
      </c>
      <c r="AB7" s="3">
        <v>16.923999999999999</v>
      </c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4"/>
      <c r="AR7" s="25">
        <v>3</v>
      </c>
      <c r="AS7" s="25" t="s">
        <v>20</v>
      </c>
      <c r="AT7" s="25">
        <v>86.37</v>
      </c>
      <c r="AU7" s="25">
        <v>21.17</v>
      </c>
      <c r="AV7" s="6">
        <v>20</v>
      </c>
      <c r="AW7" s="7">
        <f t="shared" si="0"/>
        <v>13.333333333333334</v>
      </c>
      <c r="AX7" s="8">
        <f t="shared" si="1"/>
        <v>308.69565217391306</v>
      </c>
      <c r="AY7" s="25">
        <v>339</v>
      </c>
      <c r="AZ7" s="8">
        <f t="shared" si="2"/>
        <v>25.910999999999998</v>
      </c>
      <c r="BA7" s="25">
        <v>275</v>
      </c>
      <c r="BB7" s="8">
        <f t="shared" si="3"/>
        <v>30.775496672675811</v>
      </c>
    </row>
    <row r="8" spans="9:54" x14ac:dyDescent="0.25">
      <c r="I8" s="12"/>
      <c r="J8" s="12"/>
      <c r="K8" s="12"/>
      <c r="L8" s="12"/>
      <c r="M8" s="12"/>
      <c r="N8" s="12"/>
      <c r="O8" s="12"/>
      <c r="P8" s="12"/>
      <c r="Q8" s="12"/>
      <c r="R8" s="3">
        <v>1</v>
      </c>
      <c r="S8" s="3"/>
      <c r="T8" s="3" t="s">
        <v>4</v>
      </c>
      <c r="U8" s="3" t="s">
        <v>6</v>
      </c>
      <c r="V8" s="3">
        <v>0</v>
      </c>
      <c r="W8" s="3">
        <v>-1</v>
      </c>
      <c r="X8" s="3">
        <v>-45.947000000000003</v>
      </c>
      <c r="Y8" s="3">
        <v>-9.5050000000000008</v>
      </c>
      <c r="Z8" s="3">
        <v>-13.257</v>
      </c>
      <c r="AA8" s="3">
        <v>22.521999999999998</v>
      </c>
      <c r="AB8" s="3">
        <v>-16.344000000000001</v>
      </c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4"/>
      <c r="AR8" s="25">
        <v>4</v>
      </c>
      <c r="AS8" s="25" t="s">
        <v>20</v>
      </c>
      <c r="AT8" s="25">
        <v>38.22</v>
      </c>
      <c r="AU8" s="25">
        <v>23.88</v>
      </c>
      <c r="AV8" s="6">
        <v>20</v>
      </c>
      <c r="AW8" s="7">
        <f t="shared" si="0"/>
        <v>13.333333333333334</v>
      </c>
      <c r="AX8" s="8">
        <f t="shared" si="1"/>
        <v>308.69565217391306</v>
      </c>
      <c r="AY8" s="25">
        <v>339</v>
      </c>
      <c r="AZ8" s="8">
        <f t="shared" si="2"/>
        <v>11.465999999999999</v>
      </c>
      <c r="BA8" s="25">
        <v>275</v>
      </c>
      <c r="BB8" s="8">
        <f t="shared" si="3"/>
        <v>30.770691222746816</v>
      </c>
    </row>
    <row r="9" spans="9:54" x14ac:dyDescent="0.25">
      <c r="I9" s="12"/>
      <c r="J9" s="12"/>
      <c r="K9" s="12"/>
      <c r="L9" s="12"/>
      <c r="M9" s="12"/>
      <c r="N9" s="12"/>
      <c r="O9" s="12"/>
      <c r="P9" s="12"/>
      <c r="Q9" s="12"/>
      <c r="R9" s="3"/>
      <c r="S9" s="3"/>
      <c r="T9" s="3"/>
      <c r="U9" s="3"/>
      <c r="V9" s="3">
        <v>3.5</v>
      </c>
      <c r="W9" s="3">
        <v>-2</v>
      </c>
      <c r="X9" s="3">
        <v>-38.220999999999997</v>
      </c>
      <c r="Y9" s="3">
        <v>-9.5050000000000008</v>
      </c>
      <c r="Z9" s="3">
        <v>-13.257</v>
      </c>
      <c r="AA9" s="3">
        <v>8.0370000000000008</v>
      </c>
      <c r="AB9" s="3">
        <v>16.923999999999999</v>
      </c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4"/>
      <c r="AR9" s="25">
        <v>5</v>
      </c>
      <c r="AS9" s="25" t="s">
        <v>20</v>
      </c>
      <c r="AT9" s="25">
        <v>38.1</v>
      </c>
      <c r="AU9" s="25">
        <v>23.75</v>
      </c>
      <c r="AV9" s="6">
        <v>20</v>
      </c>
      <c r="AW9" s="7">
        <f t="shared" si="0"/>
        <v>13.333333333333334</v>
      </c>
      <c r="AX9" s="8">
        <f t="shared" si="1"/>
        <v>308.69565217391306</v>
      </c>
      <c r="AY9" s="25">
        <v>339</v>
      </c>
      <c r="AZ9" s="8">
        <f t="shared" si="2"/>
        <v>11.43</v>
      </c>
      <c r="BA9" s="25">
        <v>275</v>
      </c>
      <c r="BB9" s="8">
        <f t="shared" si="3"/>
        <v>30.770678516705221</v>
      </c>
    </row>
    <row r="10" spans="9:54" x14ac:dyDescent="0.25">
      <c r="I10" s="12"/>
      <c r="J10" s="12"/>
      <c r="K10" s="12"/>
      <c r="L10" s="12"/>
      <c r="M10" s="12"/>
      <c r="N10" s="12"/>
      <c r="O10" s="24"/>
      <c r="P10" s="24"/>
      <c r="Q10" s="24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12"/>
      <c r="AQ10" s="14"/>
      <c r="AR10" s="25">
        <v>6</v>
      </c>
      <c r="AS10" s="25" t="s">
        <v>20</v>
      </c>
      <c r="AT10" s="25">
        <v>85.51</v>
      </c>
      <c r="AU10" s="25">
        <v>21.1</v>
      </c>
      <c r="AV10" s="6">
        <v>20</v>
      </c>
      <c r="AW10" s="7">
        <f t="shared" si="0"/>
        <v>13.333333333333334</v>
      </c>
      <c r="AX10" s="8">
        <f t="shared" si="1"/>
        <v>308.69565217391306</v>
      </c>
      <c r="AY10" s="25">
        <v>339</v>
      </c>
      <c r="AZ10" s="8">
        <f t="shared" si="2"/>
        <v>25.652999999999999</v>
      </c>
      <c r="BA10" s="25">
        <v>275</v>
      </c>
      <c r="BB10" s="8">
        <f t="shared" si="3"/>
        <v>30.775415967592615</v>
      </c>
    </row>
    <row r="11" spans="9:54" x14ac:dyDescent="0.25">
      <c r="I11" s="12"/>
      <c r="J11" s="12"/>
      <c r="K11" s="12"/>
      <c r="L11" s="12"/>
      <c r="M11" s="12"/>
      <c r="N11" s="12"/>
      <c r="O11" s="12"/>
      <c r="P11" s="12"/>
      <c r="Q11" s="12"/>
      <c r="R11" s="3">
        <v>2</v>
      </c>
      <c r="S11" s="3" t="s">
        <v>20</v>
      </c>
      <c r="T11" s="3"/>
      <c r="U11" s="3"/>
      <c r="V11" s="3" t="s">
        <v>18</v>
      </c>
      <c r="W11" s="3"/>
      <c r="X11" s="3"/>
      <c r="Y11" s="3"/>
      <c r="Z11" s="3"/>
      <c r="AA11" s="3"/>
      <c r="AB11" s="3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4"/>
      <c r="AR11" s="25">
        <v>7</v>
      </c>
      <c r="AS11" s="25" t="s">
        <v>20</v>
      </c>
      <c r="AT11" s="25">
        <v>86.2</v>
      </c>
      <c r="AU11" s="25">
        <v>21</v>
      </c>
      <c r="AV11" s="6">
        <v>20</v>
      </c>
      <c r="AW11" s="7">
        <f t="shared" si="0"/>
        <v>13.333333333333334</v>
      </c>
      <c r="AX11" s="8">
        <f t="shared" si="1"/>
        <v>308.69565217391306</v>
      </c>
      <c r="AY11" s="25">
        <v>339</v>
      </c>
      <c r="AZ11" s="8">
        <f t="shared" si="2"/>
        <v>25.86</v>
      </c>
      <c r="BA11" s="25">
        <v>275</v>
      </c>
      <c r="BB11" s="8">
        <f t="shared" si="3"/>
        <v>30.775480734125217</v>
      </c>
    </row>
    <row r="12" spans="9:54" x14ac:dyDescent="0.25">
      <c r="I12" s="12"/>
      <c r="J12" s="12"/>
      <c r="K12" s="12"/>
      <c r="L12" s="12"/>
      <c r="M12" s="12"/>
      <c r="N12" s="12"/>
      <c r="O12" s="12"/>
      <c r="P12" s="12"/>
      <c r="Q12" s="12"/>
      <c r="R12" s="3">
        <v>2</v>
      </c>
      <c r="S12" s="3"/>
      <c r="T12" s="3" t="s">
        <v>4</v>
      </c>
      <c r="U12" s="3" t="s">
        <v>5</v>
      </c>
      <c r="V12" s="3">
        <v>0</v>
      </c>
      <c r="W12" s="3">
        <v>-3</v>
      </c>
      <c r="X12" s="3">
        <v>-86.379000000000005</v>
      </c>
      <c r="Y12" s="3">
        <v>-11.936</v>
      </c>
      <c r="Z12" s="3">
        <v>12.090999999999999</v>
      </c>
      <c r="AA12" s="3">
        <v>-21.177</v>
      </c>
      <c r="AB12" s="3">
        <v>-19.611999999999998</v>
      </c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4"/>
      <c r="AR12" s="25">
        <v>8</v>
      </c>
      <c r="AS12" s="25" t="s">
        <v>20</v>
      </c>
      <c r="AT12" s="25">
        <v>78.56</v>
      </c>
      <c r="AU12" s="25">
        <v>28.8</v>
      </c>
      <c r="AV12" s="6">
        <v>20</v>
      </c>
      <c r="AW12" s="7">
        <f t="shared" si="0"/>
        <v>13.333333333333334</v>
      </c>
      <c r="AX12" s="8">
        <f t="shared" si="1"/>
        <v>308.69565217391306</v>
      </c>
      <c r="AY12" s="25">
        <v>339</v>
      </c>
      <c r="AZ12" s="8">
        <f t="shared" si="2"/>
        <v>23.567999999999998</v>
      </c>
      <c r="BA12" s="25">
        <v>275</v>
      </c>
      <c r="BB12" s="8">
        <f t="shared" si="3"/>
        <v>30.774756918691615</v>
      </c>
    </row>
    <row r="13" spans="9:54" x14ac:dyDescent="0.25">
      <c r="I13" s="12"/>
      <c r="J13" s="12"/>
      <c r="K13" s="12"/>
      <c r="L13" s="12"/>
      <c r="M13" s="12"/>
      <c r="N13" s="12"/>
      <c r="O13" s="12"/>
      <c r="P13" s="12"/>
      <c r="Q13" s="12"/>
      <c r="R13" s="3"/>
      <c r="S13" s="3"/>
      <c r="T13" s="3"/>
      <c r="U13" s="3"/>
      <c r="V13" s="3">
        <v>3.5</v>
      </c>
      <c r="W13" s="3">
        <v>-4</v>
      </c>
      <c r="X13" s="3">
        <v>-78.653999999999996</v>
      </c>
      <c r="Y13" s="3">
        <v>-11.936</v>
      </c>
      <c r="Z13" s="3">
        <v>12.090999999999999</v>
      </c>
      <c r="AA13" s="3">
        <v>-16.617999999999999</v>
      </c>
      <c r="AB13" s="3">
        <v>22.164999999999999</v>
      </c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4"/>
      <c r="AR13" s="25">
        <v>9</v>
      </c>
      <c r="AS13" s="25" t="s">
        <v>20</v>
      </c>
      <c r="AT13" s="25">
        <v>78.8</v>
      </c>
      <c r="AU13" s="25">
        <v>28.8</v>
      </c>
      <c r="AV13" s="6">
        <v>20</v>
      </c>
      <c r="AW13" s="7">
        <f t="shared" si="0"/>
        <v>13.333333333333334</v>
      </c>
      <c r="AX13" s="8">
        <f t="shared" si="1"/>
        <v>308.69565217391306</v>
      </c>
      <c r="AY13" s="25">
        <v>339</v>
      </c>
      <c r="AZ13" s="8">
        <f t="shared" si="2"/>
        <v>23.64</v>
      </c>
      <c r="BA13" s="25">
        <v>275</v>
      </c>
      <c r="BB13" s="8">
        <f t="shared" si="3"/>
        <v>30.774779880125212</v>
      </c>
    </row>
    <row r="14" spans="9:54" x14ac:dyDescent="0.25">
      <c r="I14" s="12"/>
      <c r="J14" s="12"/>
      <c r="K14" s="12"/>
      <c r="L14" s="12"/>
      <c r="M14" s="12"/>
      <c r="N14" s="12"/>
      <c r="O14" s="12"/>
      <c r="P14" s="12"/>
      <c r="Q14" s="12"/>
      <c r="R14" s="3">
        <v>2</v>
      </c>
      <c r="S14" s="3"/>
      <c r="T14" s="3" t="s">
        <v>4</v>
      </c>
      <c r="U14" s="3" t="s">
        <v>6</v>
      </c>
      <c r="V14" s="3">
        <v>0</v>
      </c>
      <c r="W14" s="3">
        <v>-3</v>
      </c>
      <c r="X14" s="3">
        <v>-86.379000000000005</v>
      </c>
      <c r="Y14" s="3">
        <v>-11.936</v>
      </c>
      <c r="Z14" s="3">
        <v>12.090999999999999</v>
      </c>
      <c r="AA14" s="3">
        <v>18.956</v>
      </c>
      <c r="AB14" s="3">
        <v>-19.611999999999998</v>
      </c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4"/>
      <c r="AR14" s="25">
        <v>10</v>
      </c>
      <c r="AS14" s="25" t="s">
        <v>20</v>
      </c>
      <c r="AT14" s="25">
        <v>67.73</v>
      </c>
      <c r="AU14" s="25">
        <v>27.63</v>
      </c>
      <c r="AV14" s="6">
        <v>20</v>
      </c>
      <c r="AW14" s="7">
        <f t="shared" si="0"/>
        <v>13.333333333333334</v>
      </c>
      <c r="AX14" s="8">
        <f t="shared" si="1"/>
        <v>308.69565217391306</v>
      </c>
      <c r="AY14" s="25">
        <v>339</v>
      </c>
      <c r="AZ14" s="8">
        <f t="shared" si="2"/>
        <v>20.318999999999999</v>
      </c>
      <c r="BA14" s="25">
        <v>275</v>
      </c>
      <c r="BB14" s="8">
        <f t="shared" si="3"/>
        <v>30.773705678099816</v>
      </c>
    </row>
    <row r="15" spans="9:54" x14ac:dyDescent="0.25">
      <c r="I15" s="12"/>
      <c r="J15" s="12"/>
      <c r="K15" s="12"/>
      <c r="L15" s="12"/>
      <c r="M15" s="12"/>
      <c r="N15" s="12"/>
      <c r="O15" s="12"/>
      <c r="P15" s="12"/>
      <c r="Q15" s="12"/>
      <c r="R15" s="3"/>
      <c r="S15" s="3"/>
      <c r="T15" s="3"/>
      <c r="U15" s="3"/>
      <c r="V15" s="3">
        <v>3.5</v>
      </c>
      <c r="W15" s="3">
        <v>-4</v>
      </c>
      <c r="X15" s="3">
        <v>-78.653999999999996</v>
      </c>
      <c r="Y15" s="3">
        <v>-11.936</v>
      </c>
      <c r="Z15" s="3">
        <v>12.090999999999999</v>
      </c>
      <c r="AA15" s="3">
        <v>21.141999999999999</v>
      </c>
      <c r="AB15" s="3">
        <v>22.164999999999999</v>
      </c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4"/>
      <c r="AR15" s="25">
        <v>11</v>
      </c>
      <c r="AS15" s="25" t="s">
        <v>20</v>
      </c>
      <c r="AT15" s="25">
        <v>69.8</v>
      </c>
      <c r="AU15" s="25">
        <v>26.9</v>
      </c>
      <c r="AV15" s="6">
        <v>20</v>
      </c>
      <c r="AW15" s="7">
        <f t="shared" si="0"/>
        <v>13.333333333333334</v>
      </c>
      <c r="AX15" s="8">
        <f t="shared" si="1"/>
        <v>308.69565217391306</v>
      </c>
      <c r="AY15" s="25">
        <v>339</v>
      </c>
      <c r="AZ15" s="8">
        <f t="shared" si="2"/>
        <v>20.939999999999998</v>
      </c>
      <c r="BA15" s="25">
        <v>275</v>
      </c>
      <c r="BB15" s="8">
        <f t="shared" si="3"/>
        <v>30.77390889252521</v>
      </c>
    </row>
    <row r="16" spans="9:54" x14ac:dyDescent="0.25">
      <c r="I16" s="12"/>
      <c r="J16" s="12"/>
      <c r="K16" s="12"/>
      <c r="L16" s="12"/>
      <c r="M16" s="12"/>
      <c r="N16" s="12"/>
      <c r="O16" s="24"/>
      <c r="P16" s="24"/>
      <c r="Q16" s="24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12"/>
      <c r="AQ16" s="14"/>
      <c r="AR16" s="25">
        <v>12</v>
      </c>
      <c r="AS16" s="25" t="s">
        <v>20</v>
      </c>
      <c r="AT16" s="25">
        <v>72.599999999999994</v>
      </c>
      <c r="AU16" s="25">
        <v>27.13</v>
      </c>
      <c r="AV16" s="6">
        <v>20</v>
      </c>
      <c r="AW16" s="7">
        <f t="shared" si="0"/>
        <v>13.333333333333334</v>
      </c>
      <c r="AX16" s="8">
        <f t="shared" si="1"/>
        <v>308.69565217391306</v>
      </c>
      <c r="AY16" s="25">
        <v>339</v>
      </c>
      <c r="AZ16" s="8">
        <f t="shared" si="2"/>
        <v>21.779999999999998</v>
      </c>
      <c r="BA16" s="25">
        <v>275</v>
      </c>
      <c r="BB16" s="8">
        <f t="shared" si="3"/>
        <v>30.774182053805216</v>
      </c>
    </row>
    <row r="17" spans="9:54" x14ac:dyDescent="0.25">
      <c r="I17" s="12"/>
      <c r="J17" s="12"/>
      <c r="K17" s="12"/>
      <c r="L17" s="12"/>
      <c r="M17" s="12"/>
      <c r="N17" s="12"/>
      <c r="O17" s="12"/>
      <c r="P17" s="12"/>
      <c r="Q17" s="12"/>
      <c r="R17" s="3">
        <v>3</v>
      </c>
      <c r="S17" s="3" t="s">
        <v>20</v>
      </c>
      <c r="T17" s="3"/>
      <c r="U17" s="3"/>
      <c r="V17" s="3" t="s">
        <v>18</v>
      </c>
      <c r="W17" s="3"/>
      <c r="X17" s="3"/>
      <c r="Y17" s="3"/>
      <c r="Z17" s="3"/>
      <c r="AA17" s="3"/>
      <c r="AB17" s="3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4"/>
      <c r="AR17" s="25">
        <v>13</v>
      </c>
      <c r="AS17" s="25" t="s">
        <v>20</v>
      </c>
      <c r="AT17" s="25">
        <v>69.53</v>
      </c>
      <c r="AU17" s="25">
        <v>27.02</v>
      </c>
      <c r="AV17" s="6">
        <v>20</v>
      </c>
      <c r="AW17" s="7">
        <f t="shared" si="0"/>
        <v>13.333333333333334</v>
      </c>
      <c r="AX17" s="8">
        <f t="shared" si="1"/>
        <v>308.69565217391306</v>
      </c>
      <c r="AY17" s="25">
        <v>339</v>
      </c>
      <c r="AZ17" s="8">
        <f t="shared" si="2"/>
        <v>20.858999999999998</v>
      </c>
      <c r="BA17" s="25">
        <v>275</v>
      </c>
      <c r="BB17" s="8">
        <f t="shared" si="3"/>
        <v>30.773882447531818</v>
      </c>
    </row>
    <row r="18" spans="9:54" x14ac:dyDescent="0.25">
      <c r="I18" s="12"/>
      <c r="J18" s="12"/>
      <c r="K18" s="12"/>
      <c r="L18" s="12"/>
      <c r="M18" s="12"/>
      <c r="N18" s="12"/>
      <c r="O18" s="12"/>
      <c r="P18" s="12"/>
      <c r="Q18" s="12"/>
      <c r="R18" s="3">
        <v>3</v>
      </c>
      <c r="S18" s="3"/>
      <c r="T18" s="3" t="s">
        <v>4</v>
      </c>
      <c r="U18" s="3" t="s">
        <v>5</v>
      </c>
      <c r="V18" s="3">
        <v>0</v>
      </c>
      <c r="W18" s="3">
        <v>-5</v>
      </c>
      <c r="X18" s="3">
        <v>-86.379000000000005</v>
      </c>
      <c r="Y18" s="3">
        <v>-11.935</v>
      </c>
      <c r="Z18" s="3">
        <v>-12.09</v>
      </c>
      <c r="AA18" s="3">
        <v>-18.954999999999998</v>
      </c>
      <c r="AB18" s="3">
        <v>-19.611000000000001</v>
      </c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4"/>
      <c r="AR18" s="25">
        <v>14</v>
      </c>
      <c r="AS18" s="25" t="s">
        <v>20</v>
      </c>
      <c r="AT18" s="25">
        <v>77.77</v>
      </c>
      <c r="AU18" s="25">
        <v>28.86</v>
      </c>
      <c r="AV18" s="6">
        <v>20</v>
      </c>
      <c r="AW18" s="7">
        <f t="shared" si="0"/>
        <v>13.333333333333334</v>
      </c>
      <c r="AX18" s="8">
        <f t="shared" si="1"/>
        <v>308.69565217391306</v>
      </c>
      <c r="AY18" s="25">
        <v>339</v>
      </c>
      <c r="AZ18" s="8">
        <f t="shared" si="2"/>
        <v>23.331</v>
      </c>
      <c r="BA18" s="25">
        <v>275</v>
      </c>
      <c r="BB18" s="8">
        <f t="shared" si="3"/>
        <v>30.77468123477982</v>
      </c>
    </row>
    <row r="19" spans="9:54" x14ac:dyDescent="0.25">
      <c r="I19" s="12"/>
      <c r="J19" s="12"/>
      <c r="K19" s="12"/>
      <c r="L19" s="12"/>
      <c r="M19" s="12"/>
      <c r="N19" s="12"/>
      <c r="O19" s="12"/>
      <c r="P19" s="12"/>
      <c r="Q19" s="12"/>
      <c r="R19" s="3"/>
      <c r="S19" s="3"/>
      <c r="T19" s="3"/>
      <c r="U19" s="3"/>
      <c r="V19" s="3">
        <v>3.5</v>
      </c>
      <c r="W19" s="3">
        <v>-6</v>
      </c>
      <c r="X19" s="3">
        <v>-78.653999999999996</v>
      </c>
      <c r="Y19" s="3">
        <v>-11.935</v>
      </c>
      <c r="Z19" s="3">
        <v>-12.09</v>
      </c>
      <c r="AA19" s="3">
        <v>-21.14</v>
      </c>
      <c r="AB19" s="3">
        <v>22.161999999999999</v>
      </c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4"/>
      <c r="AR19" s="25">
        <v>15</v>
      </c>
      <c r="AS19" s="25" t="s">
        <v>20</v>
      </c>
      <c r="AT19" s="25">
        <v>77.73</v>
      </c>
      <c r="AU19" s="25">
        <v>28.86</v>
      </c>
      <c r="AV19" s="6">
        <v>20</v>
      </c>
      <c r="AW19" s="7">
        <f t="shared" si="0"/>
        <v>13.333333333333334</v>
      </c>
      <c r="AX19" s="8">
        <f t="shared" si="1"/>
        <v>308.69565217391306</v>
      </c>
      <c r="AY19" s="25">
        <v>339</v>
      </c>
      <c r="AZ19" s="8">
        <f t="shared" si="2"/>
        <v>23.318999999999999</v>
      </c>
      <c r="BA19" s="25">
        <v>275</v>
      </c>
      <c r="BB19" s="8">
        <f t="shared" si="3"/>
        <v>30.774677398499815</v>
      </c>
    </row>
    <row r="20" spans="9:54" x14ac:dyDescent="0.25">
      <c r="I20" s="12"/>
      <c r="J20" s="12"/>
      <c r="K20" s="12"/>
      <c r="L20" s="12"/>
      <c r="M20" s="12"/>
      <c r="N20" s="12"/>
      <c r="O20" s="12"/>
      <c r="P20" s="12"/>
      <c r="Q20" s="12"/>
      <c r="R20" s="3">
        <v>3</v>
      </c>
      <c r="S20" s="3"/>
      <c r="T20" s="3" t="s">
        <v>4</v>
      </c>
      <c r="U20" s="3" t="s">
        <v>6</v>
      </c>
      <c r="V20" s="3">
        <v>0</v>
      </c>
      <c r="W20" s="3">
        <v>-5</v>
      </c>
      <c r="X20" s="3">
        <v>-86.379000000000005</v>
      </c>
      <c r="Y20" s="3">
        <v>-11.935</v>
      </c>
      <c r="Z20" s="3">
        <v>-12.09</v>
      </c>
      <c r="AA20" s="3">
        <v>21.175999999999998</v>
      </c>
      <c r="AB20" s="3">
        <v>-19.611000000000001</v>
      </c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4"/>
      <c r="AR20" s="25">
        <v>16</v>
      </c>
      <c r="AS20" s="25" t="s">
        <v>20</v>
      </c>
      <c r="AT20" s="25">
        <v>69.650000000000006</v>
      </c>
      <c r="AU20" s="25">
        <v>27.92</v>
      </c>
      <c r="AV20" s="6">
        <v>20</v>
      </c>
      <c r="AW20" s="7">
        <f t="shared" si="0"/>
        <v>13.333333333333334</v>
      </c>
      <c r="AX20" s="8">
        <f t="shared" si="1"/>
        <v>308.69565217391306</v>
      </c>
      <c r="AY20" s="25">
        <v>339</v>
      </c>
      <c r="AZ20" s="8">
        <f t="shared" si="2"/>
        <v>20.895</v>
      </c>
      <c r="BA20" s="25">
        <v>275</v>
      </c>
      <c r="BB20" s="8">
        <f t="shared" si="3"/>
        <v>30.773894203130215</v>
      </c>
    </row>
    <row r="21" spans="9:54" x14ac:dyDescent="0.25">
      <c r="I21" s="12"/>
      <c r="J21" s="12"/>
      <c r="K21" s="12"/>
      <c r="L21" s="12"/>
      <c r="M21" s="12"/>
      <c r="N21" s="12"/>
      <c r="O21" s="12"/>
      <c r="P21" s="12"/>
      <c r="Q21" s="12"/>
      <c r="R21" s="3"/>
      <c r="S21" s="3"/>
      <c r="T21" s="3"/>
      <c r="U21" s="3"/>
      <c r="V21" s="3">
        <v>3.5</v>
      </c>
      <c r="W21" s="3">
        <v>-6</v>
      </c>
      <c r="X21" s="3">
        <v>-78.653999999999996</v>
      </c>
      <c r="Y21" s="3">
        <v>-11.935</v>
      </c>
      <c r="Z21" s="3">
        <v>-12.09</v>
      </c>
      <c r="AA21" s="3">
        <v>16.617999999999999</v>
      </c>
      <c r="AB21" s="3">
        <v>22.161999999999999</v>
      </c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4"/>
      <c r="AR21" s="25">
        <v>17</v>
      </c>
      <c r="AS21" s="25" t="s">
        <v>20</v>
      </c>
      <c r="AT21" s="25">
        <v>72.599999999999994</v>
      </c>
      <c r="AU21" s="25">
        <v>27.13</v>
      </c>
      <c r="AV21" s="6">
        <v>20</v>
      </c>
      <c r="AW21" s="7">
        <f t="shared" si="0"/>
        <v>13.333333333333334</v>
      </c>
      <c r="AX21" s="8">
        <f t="shared" si="1"/>
        <v>308.69565217391306</v>
      </c>
      <c r="AY21" s="25">
        <v>339</v>
      </c>
      <c r="AZ21" s="8">
        <f t="shared" si="2"/>
        <v>21.779999999999998</v>
      </c>
      <c r="BA21" s="25">
        <v>275</v>
      </c>
      <c r="BB21" s="8">
        <f t="shared" si="3"/>
        <v>30.774182053805216</v>
      </c>
    </row>
    <row r="22" spans="9:54" x14ac:dyDescent="0.25">
      <c r="I22" s="12"/>
      <c r="J22" s="12"/>
      <c r="K22" s="12"/>
      <c r="L22" s="12"/>
      <c r="M22" s="12"/>
      <c r="N22" s="12"/>
      <c r="O22" s="24"/>
      <c r="P22" s="24"/>
      <c r="Q22" s="24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12"/>
      <c r="AQ22" s="14"/>
      <c r="AR22" s="25">
        <v>18</v>
      </c>
      <c r="AS22" s="25" t="s">
        <v>20</v>
      </c>
      <c r="AT22" s="25">
        <v>69.8</v>
      </c>
      <c r="AU22" s="25">
        <v>26.9</v>
      </c>
      <c r="AV22" s="6">
        <v>20</v>
      </c>
      <c r="AW22" s="7">
        <f t="shared" si="0"/>
        <v>13.333333333333334</v>
      </c>
      <c r="AX22" s="8">
        <f t="shared" si="1"/>
        <v>308.69565217391306</v>
      </c>
      <c r="AY22" s="25">
        <v>339</v>
      </c>
      <c r="AZ22" s="8">
        <f t="shared" si="2"/>
        <v>20.939999999999998</v>
      </c>
      <c r="BA22" s="25">
        <v>275</v>
      </c>
      <c r="BB22" s="8">
        <f t="shared" si="3"/>
        <v>30.77390889252521</v>
      </c>
    </row>
    <row r="23" spans="9:54" x14ac:dyDescent="0.25">
      <c r="I23" s="12"/>
      <c r="J23" s="12"/>
      <c r="K23" s="12"/>
      <c r="L23" s="12"/>
      <c r="M23" s="12"/>
      <c r="N23" s="12"/>
      <c r="O23" s="12"/>
      <c r="P23" s="12"/>
      <c r="Q23" s="12"/>
      <c r="R23" s="3">
        <v>4</v>
      </c>
      <c r="S23" s="3" t="s">
        <v>20</v>
      </c>
      <c r="T23" s="3"/>
      <c r="U23" s="3"/>
      <c r="V23" s="3" t="s">
        <v>18</v>
      </c>
      <c r="W23" s="3"/>
      <c r="X23" s="3"/>
      <c r="Y23" s="3"/>
      <c r="Z23" s="3"/>
      <c r="AA23" s="3"/>
      <c r="AB23" s="3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4"/>
      <c r="AR23" s="25">
        <v>19</v>
      </c>
      <c r="AS23" s="25" t="s">
        <v>20</v>
      </c>
      <c r="AT23" s="25">
        <v>67.739999999999995</v>
      </c>
      <c r="AU23" s="25">
        <v>27.68</v>
      </c>
      <c r="AV23" s="6">
        <v>20</v>
      </c>
      <c r="AW23" s="7">
        <f t="shared" si="0"/>
        <v>13.333333333333334</v>
      </c>
      <c r="AX23" s="8">
        <f t="shared" si="1"/>
        <v>308.69565217391306</v>
      </c>
      <c r="AY23" s="25">
        <v>339</v>
      </c>
      <c r="AZ23" s="8">
        <f t="shared" si="2"/>
        <v>20.321999999999999</v>
      </c>
      <c r="BA23" s="25">
        <v>275</v>
      </c>
      <c r="BB23" s="8">
        <f t="shared" si="3"/>
        <v>30.773706662407616</v>
      </c>
    </row>
    <row r="24" spans="9:54" x14ac:dyDescent="0.25">
      <c r="I24" s="12"/>
      <c r="J24" s="12"/>
      <c r="K24" s="12"/>
      <c r="L24" s="12"/>
      <c r="M24" s="12"/>
      <c r="N24" s="12"/>
      <c r="O24" s="12"/>
      <c r="P24" s="12"/>
      <c r="Q24" s="12"/>
      <c r="R24" s="3">
        <v>4</v>
      </c>
      <c r="S24" s="3"/>
      <c r="T24" s="3" t="s">
        <v>4</v>
      </c>
      <c r="U24" s="3" t="s">
        <v>5</v>
      </c>
      <c r="V24" s="3">
        <v>0</v>
      </c>
      <c r="W24" s="3">
        <v>-7</v>
      </c>
      <c r="X24" s="3">
        <v>-45.947000000000003</v>
      </c>
      <c r="Y24" s="3">
        <v>-9.5060000000000002</v>
      </c>
      <c r="Z24" s="3">
        <v>13.257999999999999</v>
      </c>
      <c r="AA24" s="3">
        <v>-22.523</v>
      </c>
      <c r="AB24" s="3">
        <v>-16.346</v>
      </c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4"/>
      <c r="AR24" s="25">
        <v>20</v>
      </c>
      <c r="AS24" s="25" t="s">
        <v>20</v>
      </c>
      <c r="AT24" s="25">
        <v>78.88</v>
      </c>
      <c r="AU24" s="25">
        <v>28.8</v>
      </c>
      <c r="AV24" s="6">
        <v>20</v>
      </c>
      <c r="AW24" s="7">
        <f t="shared" si="0"/>
        <v>13.333333333333334</v>
      </c>
      <c r="AX24" s="8">
        <f t="shared" si="1"/>
        <v>308.69565217391306</v>
      </c>
      <c r="AY24" s="25">
        <v>339</v>
      </c>
      <c r="AZ24" s="8">
        <f t="shared" ref="AZ24:AZ36" si="4">AT24*1000/(350*AW24)</f>
        <v>16.90285714285714</v>
      </c>
      <c r="BA24" s="25">
        <v>275</v>
      </c>
      <c r="BB24" s="8">
        <f t="shared" si="3"/>
        <v>30.77501152466921</v>
      </c>
    </row>
    <row r="25" spans="9:54" x14ac:dyDescent="0.25">
      <c r="I25" s="12"/>
      <c r="J25" s="12"/>
      <c r="K25" s="12"/>
      <c r="L25" s="12"/>
      <c r="M25" s="12"/>
      <c r="N25" s="12"/>
      <c r="O25" s="12"/>
      <c r="P25" s="12"/>
      <c r="Q25" s="12"/>
      <c r="R25" s="3"/>
      <c r="S25" s="3"/>
      <c r="T25" s="3"/>
      <c r="U25" s="3"/>
      <c r="V25" s="3">
        <v>3.5</v>
      </c>
      <c r="W25" s="3">
        <v>-8</v>
      </c>
      <c r="X25" s="3">
        <v>-38.222000000000001</v>
      </c>
      <c r="Y25" s="3">
        <v>-9.5060000000000002</v>
      </c>
      <c r="Z25" s="3">
        <v>13.257999999999999</v>
      </c>
      <c r="AA25" s="3">
        <v>-8.0370000000000008</v>
      </c>
      <c r="AB25" s="3">
        <v>16.927</v>
      </c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4"/>
      <c r="AR25" s="25">
        <v>21</v>
      </c>
      <c r="AS25" s="25" t="s">
        <v>19</v>
      </c>
      <c r="AT25" s="25">
        <v>179.01</v>
      </c>
      <c r="AU25" s="25">
        <v>59.07</v>
      </c>
      <c r="AV25" s="6">
        <v>20</v>
      </c>
      <c r="AW25" s="7">
        <f t="shared" si="0"/>
        <v>13.333333333333334</v>
      </c>
      <c r="AX25" s="8">
        <f t="shared" si="1"/>
        <v>308.69565217391306</v>
      </c>
      <c r="AY25" s="25">
        <v>462</v>
      </c>
      <c r="AZ25" s="8">
        <f t="shared" si="4"/>
        <v>38.359285714285711</v>
      </c>
      <c r="BA25" s="25">
        <v>375</v>
      </c>
      <c r="BB25" s="8">
        <f t="shared" si="3"/>
        <v>41.954823106269266</v>
      </c>
    </row>
    <row r="26" spans="9:54" x14ac:dyDescent="0.25">
      <c r="I26" s="12"/>
      <c r="J26" s="12"/>
      <c r="K26" s="12"/>
      <c r="L26" s="12"/>
      <c r="M26" s="12"/>
      <c r="N26" s="12"/>
      <c r="O26" s="12"/>
      <c r="P26" s="12"/>
      <c r="Q26" s="12"/>
      <c r="R26" s="3">
        <v>4</v>
      </c>
      <c r="S26" s="3"/>
      <c r="T26" s="3" t="s">
        <v>4</v>
      </c>
      <c r="U26" s="3" t="s">
        <v>6</v>
      </c>
      <c r="V26" s="3">
        <v>0</v>
      </c>
      <c r="W26" s="3">
        <v>-7</v>
      </c>
      <c r="X26" s="3">
        <v>-45.947000000000003</v>
      </c>
      <c r="Y26" s="3">
        <v>-9.5060000000000002</v>
      </c>
      <c r="Z26" s="3">
        <v>13.257999999999999</v>
      </c>
      <c r="AA26" s="3">
        <v>14.771000000000001</v>
      </c>
      <c r="AB26" s="3">
        <v>-16.346</v>
      </c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4"/>
      <c r="AR26" s="25">
        <v>22</v>
      </c>
      <c r="AS26" s="25" t="s">
        <v>19</v>
      </c>
      <c r="AT26" s="25">
        <v>179.01</v>
      </c>
      <c r="AU26" s="25">
        <v>59.1</v>
      </c>
      <c r="AV26" s="6">
        <v>20</v>
      </c>
      <c r="AW26" s="7">
        <f t="shared" si="0"/>
        <v>13.333333333333334</v>
      </c>
      <c r="AX26" s="8">
        <f t="shared" si="1"/>
        <v>308.69565217391306</v>
      </c>
      <c r="AY26" s="25">
        <v>462</v>
      </c>
      <c r="AZ26" s="8">
        <f t="shared" si="4"/>
        <v>38.359285714285711</v>
      </c>
      <c r="BA26" s="25">
        <v>375</v>
      </c>
      <c r="BB26" s="8">
        <f t="shared" si="3"/>
        <v>41.954823106269266</v>
      </c>
    </row>
    <row r="27" spans="9:54" x14ac:dyDescent="0.25">
      <c r="I27" s="12"/>
      <c r="J27" s="12"/>
      <c r="K27" s="12"/>
      <c r="L27" s="12"/>
      <c r="M27" s="12"/>
      <c r="N27" s="12"/>
      <c r="O27" s="12"/>
      <c r="P27" s="12"/>
      <c r="Q27" s="12"/>
      <c r="R27" s="3"/>
      <c r="S27" s="3"/>
      <c r="T27" s="3"/>
      <c r="U27" s="3"/>
      <c r="V27" s="3">
        <v>3.5</v>
      </c>
      <c r="W27" s="3">
        <v>-8</v>
      </c>
      <c r="X27" s="3">
        <v>-38.222000000000001</v>
      </c>
      <c r="Y27" s="3">
        <v>-9.5060000000000002</v>
      </c>
      <c r="Z27" s="3">
        <v>13.257999999999999</v>
      </c>
      <c r="AA27" s="3">
        <v>23.881</v>
      </c>
      <c r="AB27" s="3">
        <v>16.927</v>
      </c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4"/>
      <c r="AR27" s="25">
        <v>23</v>
      </c>
      <c r="AS27" s="25" t="s">
        <v>19</v>
      </c>
      <c r="AT27" s="25">
        <v>161.44999999999999</v>
      </c>
      <c r="AU27" s="25">
        <v>55.9</v>
      </c>
      <c r="AV27" s="6">
        <v>20</v>
      </c>
      <c r="AW27" s="7">
        <f t="shared" si="0"/>
        <v>13.333333333333334</v>
      </c>
      <c r="AX27" s="8">
        <f t="shared" si="1"/>
        <v>308.69565217391306</v>
      </c>
      <c r="AY27" s="25">
        <v>462</v>
      </c>
      <c r="AZ27" s="8">
        <f t="shared" si="4"/>
        <v>34.596428571428568</v>
      </c>
      <c r="BA27" s="25">
        <v>375</v>
      </c>
      <c r="BB27" s="8">
        <f t="shared" si="3"/>
        <v>41.952595469253261</v>
      </c>
    </row>
    <row r="28" spans="9:54" x14ac:dyDescent="0.25">
      <c r="I28" s="12"/>
      <c r="J28" s="12"/>
      <c r="K28" s="12"/>
      <c r="L28" s="12"/>
      <c r="M28" s="12"/>
      <c r="N28" s="12"/>
      <c r="O28" s="24"/>
      <c r="P28" s="24"/>
      <c r="Q28" s="24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12"/>
      <c r="AQ28" s="14"/>
      <c r="AR28" s="25">
        <v>24</v>
      </c>
      <c r="AS28" s="25" t="s">
        <v>19</v>
      </c>
      <c r="AT28" s="25">
        <v>161.44999999999999</v>
      </c>
      <c r="AU28" s="25">
        <v>55.9</v>
      </c>
      <c r="AV28" s="6">
        <v>20</v>
      </c>
      <c r="AW28" s="7">
        <f t="shared" si="0"/>
        <v>13.333333333333334</v>
      </c>
      <c r="AX28" s="8">
        <f t="shared" si="1"/>
        <v>308.69565217391306</v>
      </c>
      <c r="AY28" s="25">
        <v>462</v>
      </c>
      <c r="AZ28" s="8">
        <f t="shared" si="4"/>
        <v>34.596428571428568</v>
      </c>
      <c r="BA28" s="25">
        <v>375</v>
      </c>
      <c r="BB28" s="8">
        <f t="shared" si="3"/>
        <v>41.952595469253261</v>
      </c>
    </row>
    <row r="29" spans="9:54" x14ac:dyDescent="0.25">
      <c r="I29" s="12"/>
      <c r="J29" s="12"/>
      <c r="K29" s="12"/>
      <c r="L29" s="12"/>
      <c r="M29" s="12"/>
      <c r="N29" s="12"/>
      <c r="O29" s="12"/>
      <c r="P29" s="12"/>
      <c r="Q29" s="12"/>
      <c r="R29" s="3">
        <v>5</v>
      </c>
      <c r="S29" s="3" t="s">
        <v>20</v>
      </c>
      <c r="T29" s="3"/>
      <c r="U29" s="3"/>
      <c r="V29" s="3" t="s">
        <v>18</v>
      </c>
      <c r="W29" s="3"/>
      <c r="X29" s="3"/>
      <c r="Y29" s="3"/>
      <c r="Z29" s="3"/>
      <c r="AA29" s="3"/>
      <c r="AB29" s="3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4"/>
      <c r="AR29" s="25">
        <v>25</v>
      </c>
      <c r="AS29" s="25" t="s">
        <v>19</v>
      </c>
      <c r="AT29" s="25">
        <v>168.35</v>
      </c>
      <c r="AU29" s="25">
        <v>52.87</v>
      </c>
      <c r="AV29" s="6">
        <v>20</v>
      </c>
      <c r="AW29" s="7">
        <f t="shared" si="0"/>
        <v>13.333333333333334</v>
      </c>
      <c r="AX29" s="8">
        <f t="shared" si="1"/>
        <v>308.69565217391306</v>
      </c>
      <c r="AY29" s="25">
        <v>462</v>
      </c>
      <c r="AZ29" s="8">
        <f t="shared" si="4"/>
        <v>36.074999999999996</v>
      </c>
      <c r="BA29" s="25">
        <v>375</v>
      </c>
      <c r="BB29" s="8">
        <f t="shared" si="3"/>
        <v>41.953477413453264</v>
      </c>
    </row>
    <row r="30" spans="9:54" x14ac:dyDescent="0.25">
      <c r="I30" s="12"/>
      <c r="J30" s="12"/>
      <c r="K30" s="12"/>
      <c r="L30" s="12"/>
      <c r="M30" s="12"/>
      <c r="N30" s="12"/>
      <c r="O30" s="12"/>
      <c r="P30" s="12"/>
      <c r="Q30" s="12"/>
      <c r="R30" s="3">
        <v>5</v>
      </c>
      <c r="S30" s="3"/>
      <c r="T30" s="3" t="s">
        <v>4</v>
      </c>
      <c r="U30" s="3" t="s">
        <v>5</v>
      </c>
      <c r="V30" s="3">
        <v>0</v>
      </c>
      <c r="W30" s="3">
        <v>-9</v>
      </c>
      <c r="X30" s="3">
        <v>-45.820999999999998</v>
      </c>
      <c r="Y30" s="3">
        <v>9.4830000000000005</v>
      </c>
      <c r="Z30" s="3">
        <v>-13.173999999999999</v>
      </c>
      <c r="AA30" s="3">
        <v>-14.614000000000001</v>
      </c>
      <c r="AB30" s="3">
        <v>16.314</v>
      </c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4"/>
      <c r="AR30" s="25">
        <v>26</v>
      </c>
      <c r="AS30" s="25" t="s">
        <v>19</v>
      </c>
      <c r="AT30" s="25">
        <v>168.33</v>
      </c>
      <c r="AU30" s="25">
        <v>52.9</v>
      </c>
      <c r="AV30" s="6">
        <v>20</v>
      </c>
      <c r="AW30" s="7">
        <f t="shared" si="0"/>
        <v>13.333333333333334</v>
      </c>
      <c r="AX30" s="8">
        <f t="shared" si="1"/>
        <v>308.69565217391306</v>
      </c>
      <c r="AY30" s="25">
        <v>462</v>
      </c>
      <c r="AZ30" s="8">
        <f t="shared" si="4"/>
        <v>36.070714285714281</v>
      </c>
      <c r="BA30" s="25">
        <v>375</v>
      </c>
      <c r="BB30" s="8">
        <f t="shared" si="3"/>
        <v>41.953474869477262</v>
      </c>
    </row>
    <row r="31" spans="9:54" x14ac:dyDescent="0.25">
      <c r="I31" s="12"/>
      <c r="J31" s="12"/>
      <c r="K31" s="12"/>
      <c r="L31" s="12"/>
      <c r="M31" s="12"/>
      <c r="N31" s="12"/>
      <c r="O31" s="12"/>
      <c r="P31" s="12"/>
      <c r="Q31" s="12"/>
      <c r="R31" s="3"/>
      <c r="S31" s="3"/>
      <c r="T31" s="3"/>
      <c r="U31" s="3"/>
      <c r="V31" s="3">
        <v>3.5</v>
      </c>
      <c r="W31" s="3">
        <v>-10</v>
      </c>
      <c r="X31" s="3">
        <v>-38.094999999999999</v>
      </c>
      <c r="Y31" s="3">
        <v>9.4830000000000005</v>
      </c>
      <c r="Z31" s="3">
        <v>-13.173999999999999</v>
      </c>
      <c r="AA31" s="3">
        <v>-23.745999999999999</v>
      </c>
      <c r="AB31" s="3">
        <v>-16.876000000000001</v>
      </c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4"/>
      <c r="AR31" s="25">
        <v>27</v>
      </c>
      <c r="AS31" s="25" t="s">
        <v>19</v>
      </c>
      <c r="AT31" s="25">
        <v>162.58000000000001</v>
      </c>
      <c r="AU31" s="25">
        <v>52.82</v>
      </c>
      <c r="AV31" s="6">
        <v>20</v>
      </c>
      <c r="AW31" s="7">
        <f t="shared" si="0"/>
        <v>13.333333333333334</v>
      </c>
      <c r="AX31" s="8">
        <f t="shared" si="1"/>
        <v>308.69565217391306</v>
      </c>
      <c r="AY31" s="25">
        <v>462</v>
      </c>
      <c r="AZ31" s="8">
        <f t="shared" si="4"/>
        <v>34.838571428571427</v>
      </c>
      <c r="BA31" s="25">
        <v>375</v>
      </c>
      <c r="BB31" s="8">
        <f t="shared" si="3"/>
        <v>41.952740490402263</v>
      </c>
    </row>
    <row r="32" spans="9:54" x14ac:dyDescent="0.25">
      <c r="I32" s="12"/>
      <c r="J32" s="12"/>
      <c r="K32" s="12"/>
      <c r="L32" s="12"/>
      <c r="M32" s="12"/>
      <c r="N32" s="12"/>
      <c r="O32" s="12"/>
      <c r="P32" s="12"/>
      <c r="Q32" s="12"/>
      <c r="R32" s="3">
        <v>5</v>
      </c>
      <c r="S32" s="3"/>
      <c r="T32" s="3" t="s">
        <v>4</v>
      </c>
      <c r="U32" s="3" t="s">
        <v>6</v>
      </c>
      <c r="V32" s="3">
        <v>0</v>
      </c>
      <c r="W32" s="3">
        <v>-9</v>
      </c>
      <c r="X32" s="3">
        <v>-45.820999999999998</v>
      </c>
      <c r="Y32" s="3">
        <v>9.4830000000000005</v>
      </c>
      <c r="Z32" s="3">
        <v>-13.173999999999999</v>
      </c>
      <c r="AA32" s="3">
        <v>22.364999999999998</v>
      </c>
      <c r="AB32" s="3">
        <v>16.314</v>
      </c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4"/>
      <c r="AR32" s="25">
        <v>28</v>
      </c>
      <c r="AS32" s="25" t="s">
        <v>19</v>
      </c>
      <c r="AT32" s="25">
        <v>162.05000000000001</v>
      </c>
      <c r="AU32" s="25">
        <v>52.83</v>
      </c>
      <c r="AV32" s="6">
        <v>20</v>
      </c>
      <c r="AW32" s="7">
        <f t="shared" si="0"/>
        <v>13.333333333333334</v>
      </c>
      <c r="AX32" s="8">
        <f t="shared" si="1"/>
        <v>308.69565217391306</v>
      </c>
      <c r="AY32" s="25">
        <v>462</v>
      </c>
      <c r="AZ32" s="8">
        <f t="shared" si="4"/>
        <v>34.724999999999994</v>
      </c>
      <c r="BA32" s="25">
        <v>375</v>
      </c>
      <c r="BB32" s="8">
        <f t="shared" si="3"/>
        <v>41.952672500253264</v>
      </c>
    </row>
    <row r="33" spans="9:54" x14ac:dyDescent="0.25">
      <c r="I33" s="12"/>
      <c r="J33" s="12"/>
      <c r="K33" s="12"/>
      <c r="L33" s="12"/>
      <c r="M33" s="12"/>
      <c r="N33" s="12"/>
      <c r="O33" s="12"/>
      <c r="P33" s="12"/>
      <c r="Q33" s="12"/>
      <c r="R33" s="3"/>
      <c r="S33" s="3"/>
      <c r="T33" s="3"/>
      <c r="U33" s="3"/>
      <c r="V33" s="3">
        <v>3.5</v>
      </c>
      <c r="W33" s="3">
        <v>-10</v>
      </c>
      <c r="X33" s="3">
        <v>-38.094999999999999</v>
      </c>
      <c r="Y33" s="3">
        <v>9.4830000000000005</v>
      </c>
      <c r="Z33" s="3">
        <v>-13.173999999999999</v>
      </c>
      <c r="AA33" s="3">
        <v>7.9029999999999996</v>
      </c>
      <c r="AB33" s="3">
        <v>-16.876000000000001</v>
      </c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4"/>
      <c r="AR33" s="25">
        <v>29</v>
      </c>
      <c r="AS33" s="25" t="s">
        <v>19</v>
      </c>
      <c r="AT33" s="25">
        <v>157.38</v>
      </c>
      <c r="AU33" s="25">
        <v>55.54</v>
      </c>
      <c r="AV33" s="6">
        <v>20</v>
      </c>
      <c r="AW33" s="7">
        <f t="shared" si="0"/>
        <v>13.333333333333334</v>
      </c>
      <c r="AX33" s="8">
        <f t="shared" si="1"/>
        <v>308.69565217391306</v>
      </c>
      <c r="AY33" s="25">
        <v>462</v>
      </c>
      <c r="AZ33" s="8">
        <f t="shared" si="4"/>
        <v>33.724285714285713</v>
      </c>
      <c r="BA33" s="25">
        <v>375</v>
      </c>
      <c r="BB33" s="8">
        <f t="shared" si="3"/>
        <v>41.952071231682268</v>
      </c>
    </row>
    <row r="34" spans="9:54" x14ac:dyDescent="0.25">
      <c r="I34" s="12"/>
      <c r="J34" s="12"/>
      <c r="K34" s="12"/>
      <c r="L34" s="12"/>
      <c r="M34" s="12"/>
      <c r="N34" s="12"/>
      <c r="O34" s="24"/>
      <c r="P34" s="24"/>
      <c r="Q34" s="24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12"/>
      <c r="AQ34" s="14"/>
      <c r="AR34" s="25">
        <v>30</v>
      </c>
      <c r="AS34" s="25" t="s">
        <v>19</v>
      </c>
      <c r="AT34" s="25">
        <v>157.38</v>
      </c>
      <c r="AU34" s="25">
        <v>55.53</v>
      </c>
      <c r="AV34" s="6">
        <v>20</v>
      </c>
      <c r="AW34" s="7">
        <f t="shared" si="0"/>
        <v>13.333333333333334</v>
      </c>
      <c r="AX34" s="8">
        <f t="shared" si="1"/>
        <v>308.69565217391306</v>
      </c>
      <c r="AY34" s="25">
        <v>462</v>
      </c>
      <c r="AZ34" s="8">
        <f t="shared" si="4"/>
        <v>33.724285714285713</v>
      </c>
      <c r="BA34" s="25">
        <v>375</v>
      </c>
      <c r="BB34" s="8">
        <f t="shared" si="3"/>
        <v>41.952071231682268</v>
      </c>
    </row>
    <row r="35" spans="9:54" x14ac:dyDescent="0.25">
      <c r="I35" s="12"/>
      <c r="J35" s="12"/>
      <c r="K35" s="12"/>
      <c r="L35" s="12"/>
      <c r="M35" s="12"/>
      <c r="N35" s="12"/>
      <c r="O35" s="12"/>
      <c r="P35" s="12"/>
      <c r="Q35" s="12"/>
      <c r="R35" s="3">
        <v>6</v>
      </c>
      <c r="S35" s="3" t="s">
        <v>20</v>
      </c>
      <c r="T35" s="3"/>
      <c r="U35" s="3"/>
      <c r="V35" s="3" t="s">
        <v>18</v>
      </c>
      <c r="W35" s="3"/>
      <c r="X35" s="3"/>
      <c r="Y35" s="3"/>
      <c r="Z35" s="3"/>
      <c r="AA35" s="3"/>
      <c r="AB35" s="3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4"/>
      <c r="AR35" s="25">
        <v>31</v>
      </c>
      <c r="AS35" s="25" t="s">
        <v>19</v>
      </c>
      <c r="AT35" s="25">
        <v>180.55</v>
      </c>
      <c r="AU35" s="25">
        <v>58.57</v>
      </c>
      <c r="AV35" s="6">
        <v>20</v>
      </c>
      <c r="AW35" s="7">
        <f t="shared" si="0"/>
        <v>13.333333333333334</v>
      </c>
      <c r="AX35" s="8">
        <f t="shared" si="1"/>
        <v>308.69565217391306</v>
      </c>
      <c r="AY35" s="25">
        <v>462</v>
      </c>
      <c r="AZ35" s="8">
        <f t="shared" si="4"/>
        <v>38.68928571428571</v>
      </c>
      <c r="BA35" s="25">
        <v>375</v>
      </c>
      <c r="BB35" s="8">
        <f t="shared" si="3"/>
        <v>41.955015821253262</v>
      </c>
    </row>
    <row r="36" spans="9:54" x14ac:dyDescent="0.25">
      <c r="I36" s="12"/>
      <c r="J36" s="12"/>
      <c r="K36" s="12"/>
      <c r="L36" s="12"/>
      <c r="M36" s="12"/>
      <c r="N36" s="12"/>
      <c r="O36" s="12"/>
      <c r="P36" s="12"/>
      <c r="Q36" s="12"/>
      <c r="R36" s="3">
        <v>6</v>
      </c>
      <c r="S36" s="3"/>
      <c r="T36" s="3" t="s">
        <v>4</v>
      </c>
      <c r="U36" s="3" t="s">
        <v>5</v>
      </c>
      <c r="V36" s="3">
        <v>0</v>
      </c>
      <c r="W36" s="3">
        <v>-11</v>
      </c>
      <c r="X36" s="3">
        <v>-85.51</v>
      </c>
      <c r="Y36" s="3">
        <v>11.537000000000001</v>
      </c>
      <c r="Z36" s="3">
        <v>11.997</v>
      </c>
      <c r="AA36" s="3">
        <v>-21.007000000000001</v>
      </c>
      <c r="AB36" s="3">
        <v>18.899000000000001</v>
      </c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R36" s="25">
        <v>32</v>
      </c>
      <c r="AS36" s="25" t="s">
        <v>19</v>
      </c>
      <c r="AT36" s="25">
        <v>180.55</v>
      </c>
      <c r="AU36" s="25">
        <v>58.67</v>
      </c>
      <c r="AV36" s="6">
        <v>20</v>
      </c>
      <c r="AW36" s="7">
        <f t="shared" si="0"/>
        <v>13.333333333333334</v>
      </c>
      <c r="AX36" s="8">
        <f t="shared" si="1"/>
        <v>308.69565217391306</v>
      </c>
      <c r="AY36" s="25">
        <v>462</v>
      </c>
      <c r="AZ36" s="8">
        <f t="shared" si="4"/>
        <v>38.68928571428571</v>
      </c>
      <c r="BA36" s="25">
        <v>375</v>
      </c>
      <c r="BB36" s="8">
        <f t="shared" si="3"/>
        <v>41.955015821253262</v>
      </c>
    </row>
    <row r="37" spans="9:54" x14ac:dyDescent="0.25">
      <c r="I37" s="12"/>
      <c r="J37" s="12"/>
      <c r="K37" s="12"/>
      <c r="L37" s="12"/>
      <c r="M37" s="12"/>
      <c r="N37" s="12"/>
      <c r="O37" s="12"/>
      <c r="P37" s="12"/>
      <c r="Q37" s="12"/>
      <c r="R37" s="3"/>
      <c r="S37" s="3"/>
      <c r="T37" s="3"/>
      <c r="U37" s="3"/>
      <c r="V37" s="3">
        <v>3.5</v>
      </c>
      <c r="W37" s="3">
        <v>-12</v>
      </c>
      <c r="X37" s="3">
        <v>-78.472999999999999</v>
      </c>
      <c r="Y37" s="3">
        <v>11.913</v>
      </c>
      <c r="Z37" s="3">
        <v>11.997</v>
      </c>
      <c r="AA37" s="3">
        <v>-16.454000000000001</v>
      </c>
      <c r="AB37" s="3">
        <v>-22.11</v>
      </c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R37" s="27"/>
      <c r="AS37" s="28"/>
      <c r="AT37" s="28"/>
      <c r="AU37" s="28"/>
      <c r="AV37" s="28"/>
      <c r="AW37" s="28"/>
      <c r="AX37" s="28"/>
      <c r="AY37" s="28"/>
      <c r="AZ37" s="29"/>
      <c r="BA37" s="21" t="s">
        <v>16</v>
      </c>
      <c r="BB37" s="22">
        <f>(SUM(BB5:BB36))/(SUM(AU5:AU36))*100*1.05</f>
        <v>98.664023179566698</v>
      </c>
    </row>
    <row r="38" spans="9:54" x14ac:dyDescent="0.25">
      <c r="I38" s="12"/>
      <c r="J38" s="12"/>
      <c r="K38" s="12"/>
      <c r="L38" s="12"/>
      <c r="M38" s="12"/>
      <c r="N38" s="12"/>
      <c r="O38" s="12"/>
      <c r="P38" s="12"/>
      <c r="Q38" s="12"/>
      <c r="R38" s="3">
        <v>6</v>
      </c>
      <c r="S38" s="3"/>
      <c r="T38" s="3" t="s">
        <v>4</v>
      </c>
      <c r="U38" s="3" t="s">
        <v>6</v>
      </c>
      <c r="V38" s="3">
        <v>0</v>
      </c>
      <c r="W38" s="3">
        <v>-11</v>
      </c>
      <c r="X38" s="3">
        <v>-85.51</v>
      </c>
      <c r="Y38" s="3">
        <v>11.537000000000001</v>
      </c>
      <c r="Z38" s="3">
        <v>11.997</v>
      </c>
      <c r="AA38" s="3">
        <v>18.783000000000001</v>
      </c>
      <c r="AB38" s="3">
        <v>18.899000000000001</v>
      </c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R38" s="14"/>
      <c r="AS38" s="20"/>
      <c r="AT38" s="20"/>
      <c r="AU38" s="20"/>
      <c r="AV38" s="15"/>
      <c r="AW38" s="16"/>
      <c r="AX38" s="17"/>
      <c r="AY38" s="14"/>
      <c r="AZ38" s="18"/>
      <c r="BA38" s="14"/>
      <c r="BB38" s="17"/>
    </row>
    <row r="39" spans="9:54" x14ac:dyDescent="0.25">
      <c r="I39" s="12"/>
      <c r="J39" s="12"/>
      <c r="K39" s="12"/>
      <c r="L39" s="12"/>
      <c r="M39" s="12"/>
      <c r="N39" s="12"/>
      <c r="O39" s="12"/>
      <c r="P39" s="12"/>
      <c r="Q39" s="12"/>
      <c r="R39" s="3"/>
      <c r="S39" s="3"/>
      <c r="T39" s="3"/>
      <c r="U39" s="3"/>
      <c r="V39" s="3">
        <v>3.5</v>
      </c>
      <c r="W39" s="3">
        <v>-12</v>
      </c>
      <c r="X39" s="3">
        <v>-78.472999999999999</v>
      </c>
      <c r="Y39" s="3">
        <v>11.913</v>
      </c>
      <c r="Z39" s="3">
        <v>11.997</v>
      </c>
      <c r="AA39" s="3">
        <v>20.981999999999999</v>
      </c>
      <c r="AB39" s="3">
        <v>-22.11</v>
      </c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R39" s="14"/>
      <c r="AS39" s="20"/>
      <c r="AT39" s="20"/>
      <c r="AU39" s="20"/>
      <c r="AV39" s="15"/>
      <c r="AW39" s="16"/>
      <c r="AX39" s="17"/>
      <c r="AY39" s="14"/>
      <c r="AZ39" s="18"/>
      <c r="BA39" s="14"/>
      <c r="BB39" s="17"/>
    </row>
    <row r="40" spans="9:54" x14ac:dyDescent="0.25">
      <c r="I40" s="12"/>
      <c r="J40" s="12"/>
      <c r="K40" s="12"/>
      <c r="L40" s="12"/>
      <c r="M40" s="12"/>
      <c r="N40" s="12"/>
      <c r="O40" s="24"/>
      <c r="P40" s="24"/>
      <c r="Q40" s="24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12"/>
      <c r="AR40" s="14"/>
      <c r="AS40" s="20"/>
      <c r="AT40" s="20"/>
      <c r="AU40" s="20"/>
      <c r="AV40" s="15"/>
      <c r="AW40" s="16"/>
      <c r="AX40" s="17"/>
      <c r="AY40" s="14"/>
      <c r="AZ40" s="18"/>
      <c r="BA40" s="14"/>
      <c r="BB40" s="17"/>
    </row>
    <row r="41" spans="9:54" x14ac:dyDescent="0.25">
      <c r="I41" s="12"/>
      <c r="J41" s="12"/>
      <c r="K41" s="12"/>
      <c r="L41" s="12"/>
      <c r="M41" s="12"/>
      <c r="N41" s="12"/>
      <c r="O41" s="12"/>
      <c r="P41" s="12"/>
      <c r="Q41" s="12"/>
      <c r="R41" s="3">
        <v>7</v>
      </c>
      <c r="S41" s="3" t="s">
        <v>20</v>
      </c>
      <c r="T41" s="3"/>
      <c r="U41" s="3"/>
      <c r="V41" s="3" t="s">
        <v>18</v>
      </c>
      <c r="W41" s="3"/>
      <c r="X41" s="3"/>
      <c r="Y41" s="3"/>
      <c r="Z41" s="3"/>
      <c r="AA41" s="3"/>
      <c r="AB41" s="3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R41" s="14"/>
      <c r="AS41" s="20"/>
      <c r="AT41" s="20"/>
      <c r="AU41" s="20"/>
      <c r="AV41" s="15"/>
      <c r="AW41" s="16"/>
      <c r="AX41" s="17"/>
      <c r="AY41" s="14"/>
      <c r="AZ41" s="18"/>
      <c r="BA41" s="14"/>
      <c r="BB41" s="17"/>
    </row>
    <row r="42" spans="9:54" x14ac:dyDescent="0.25">
      <c r="I42" s="12"/>
      <c r="J42" s="12"/>
      <c r="K42" s="12"/>
      <c r="L42" s="12"/>
      <c r="M42" s="12"/>
      <c r="N42" s="12"/>
      <c r="O42" s="12"/>
      <c r="P42" s="12"/>
      <c r="Q42" s="12"/>
      <c r="R42" s="3">
        <v>7</v>
      </c>
      <c r="S42" s="3"/>
      <c r="T42" s="3" t="s">
        <v>4</v>
      </c>
      <c r="U42" s="3" t="s">
        <v>5</v>
      </c>
      <c r="V42" s="3">
        <v>0</v>
      </c>
      <c r="W42" s="3">
        <v>-13</v>
      </c>
      <c r="X42" s="3">
        <v>-86.2</v>
      </c>
      <c r="Y42" s="3">
        <v>11.913</v>
      </c>
      <c r="Z42" s="3">
        <v>-11.996</v>
      </c>
      <c r="AA42" s="3">
        <v>-18.783999999999999</v>
      </c>
      <c r="AB42" s="3">
        <v>19.585000000000001</v>
      </c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R42" s="14"/>
      <c r="AS42" s="20"/>
      <c r="AT42" s="20"/>
      <c r="AU42" s="20"/>
      <c r="AV42" s="15"/>
      <c r="AW42" s="16"/>
      <c r="AX42" s="17"/>
      <c r="AY42" s="14"/>
      <c r="AZ42" s="18"/>
      <c r="BA42" s="14"/>
      <c r="BB42" s="17"/>
    </row>
    <row r="43" spans="9:54" x14ac:dyDescent="0.25">
      <c r="I43" s="12"/>
      <c r="J43" s="12"/>
      <c r="K43" s="12"/>
      <c r="L43" s="12"/>
      <c r="M43" s="12"/>
      <c r="N43" s="12"/>
      <c r="O43" s="12"/>
      <c r="P43" s="12"/>
      <c r="Q43" s="12"/>
      <c r="R43" s="3"/>
      <c r="S43" s="3"/>
      <c r="T43" s="3"/>
      <c r="U43" s="3"/>
      <c r="V43" s="3">
        <v>3.5</v>
      </c>
      <c r="W43" s="3">
        <v>-14</v>
      </c>
      <c r="X43" s="3">
        <v>-78.474999999999994</v>
      </c>
      <c r="Y43" s="3">
        <v>11.913</v>
      </c>
      <c r="Z43" s="3">
        <v>-11.996</v>
      </c>
      <c r="AA43" s="3">
        <v>-20.981000000000002</v>
      </c>
      <c r="AB43" s="3">
        <v>-22.111000000000001</v>
      </c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R43" s="14"/>
      <c r="AS43" s="20"/>
      <c r="AT43" s="20"/>
      <c r="AU43" s="20"/>
      <c r="AV43" s="15"/>
      <c r="AW43" s="16"/>
      <c r="AX43" s="17"/>
      <c r="AY43" s="14"/>
      <c r="AZ43" s="18"/>
      <c r="BA43" s="14"/>
      <c r="BB43" s="17"/>
    </row>
    <row r="44" spans="9:54" x14ac:dyDescent="0.25">
      <c r="I44" s="12"/>
      <c r="J44" s="12"/>
      <c r="K44" s="12"/>
      <c r="L44" s="12"/>
      <c r="M44" s="12"/>
      <c r="N44" s="12"/>
      <c r="O44" s="12"/>
      <c r="P44" s="12"/>
      <c r="Q44" s="12"/>
      <c r="R44" s="3">
        <v>7</v>
      </c>
      <c r="S44" s="3"/>
      <c r="T44" s="3" t="s">
        <v>4</v>
      </c>
      <c r="U44" s="3" t="s">
        <v>6</v>
      </c>
      <c r="V44" s="3">
        <v>0</v>
      </c>
      <c r="W44" s="3">
        <v>-13</v>
      </c>
      <c r="X44" s="3">
        <v>-86.2</v>
      </c>
      <c r="Y44" s="3">
        <v>11.913</v>
      </c>
      <c r="Z44" s="3">
        <v>-11.996</v>
      </c>
      <c r="AA44" s="3">
        <v>21.006</v>
      </c>
      <c r="AB44" s="3">
        <v>19.585000000000001</v>
      </c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R44" s="14"/>
      <c r="AS44" s="20"/>
      <c r="AT44" s="20"/>
      <c r="AU44" s="20"/>
      <c r="AV44" s="15"/>
      <c r="AW44" s="16"/>
      <c r="AX44" s="17"/>
      <c r="AY44" s="14"/>
      <c r="AZ44" s="18"/>
      <c r="BA44" s="14"/>
      <c r="BB44" s="17"/>
    </row>
    <row r="45" spans="9:54" x14ac:dyDescent="0.25">
      <c r="I45" s="12"/>
      <c r="J45" s="12"/>
      <c r="K45" s="12"/>
      <c r="L45" s="12"/>
      <c r="M45" s="12"/>
      <c r="N45" s="12"/>
      <c r="O45" s="12"/>
      <c r="P45" s="12"/>
      <c r="Q45" s="12"/>
      <c r="R45" s="3"/>
      <c r="S45" s="3"/>
      <c r="T45" s="3"/>
      <c r="U45" s="3"/>
      <c r="V45" s="3">
        <v>3.5</v>
      </c>
      <c r="W45" s="3">
        <v>-14</v>
      </c>
      <c r="X45" s="3">
        <v>-78.474999999999994</v>
      </c>
      <c r="Y45" s="3">
        <v>11.913</v>
      </c>
      <c r="Z45" s="3">
        <v>-11.996</v>
      </c>
      <c r="AA45" s="3">
        <v>16.456</v>
      </c>
      <c r="AB45" s="3">
        <v>-22.111000000000001</v>
      </c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R45" s="14"/>
      <c r="AS45" s="20"/>
      <c r="AT45" s="20"/>
      <c r="AU45" s="20"/>
      <c r="AV45" s="15"/>
      <c r="AW45" s="16"/>
      <c r="AX45" s="17"/>
      <c r="AY45" s="14"/>
      <c r="AZ45" s="18"/>
      <c r="BA45" s="14"/>
      <c r="BB45" s="17"/>
    </row>
    <row r="46" spans="9:54" x14ac:dyDescent="0.25">
      <c r="I46" s="12"/>
      <c r="J46" s="12"/>
      <c r="K46" s="12"/>
      <c r="L46" s="12"/>
      <c r="M46" s="12"/>
      <c r="N46" s="12"/>
      <c r="O46" s="24"/>
      <c r="P46" s="24"/>
      <c r="Q46" s="24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12"/>
      <c r="AR46" s="14"/>
      <c r="AS46" s="20"/>
      <c r="AT46" s="20"/>
      <c r="AU46" s="20"/>
      <c r="AV46" s="15"/>
      <c r="AW46" s="16"/>
      <c r="AX46" s="17"/>
      <c r="AY46" s="14"/>
      <c r="AZ46" s="18"/>
      <c r="BA46" s="14"/>
      <c r="BB46" s="17"/>
    </row>
    <row r="47" spans="9:54" x14ac:dyDescent="0.25">
      <c r="I47" s="12"/>
      <c r="J47" s="12"/>
      <c r="K47" s="12"/>
      <c r="L47" s="12"/>
      <c r="M47" s="12"/>
      <c r="N47" s="12"/>
      <c r="O47" s="12"/>
      <c r="P47" s="12"/>
      <c r="Q47" s="12"/>
      <c r="R47" s="3">
        <v>8</v>
      </c>
      <c r="S47" s="3" t="s">
        <v>20</v>
      </c>
      <c r="T47" s="3"/>
      <c r="U47" s="3"/>
      <c r="V47" s="3" t="s">
        <v>18</v>
      </c>
      <c r="W47" s="3"/>
      <c r="X47" s="3"/>
      <c r="Y47" s="3"/>
      <c r="Z47" s="3"/>
      <c r="AA47" s="3"/>
      <c r="AB47" s="3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R47" s="14"/>
      <c r="AS47" s="20"/>
      <c r="AT47" s="20"/>
      <c r="AU47" s="20"/>
      <c r="AV47" s="15"/>
      <c r="AW47" s="16"/>
      <c r="AX47" s="17"/>
      <c r="AY47" s="14"/>
      <c r="AZ47" s="18"/>
      <c r="BA47" s="14"/>
      <c r="BB47" s="17"/>
    </row>
    <row r="48" spans="9:54" x14ac:dyDescent="0.25">
      <c r="I48" s="12"/>
      <c r="J48" s="12"/>
      <c r="K48" s="12"/>
      <c r="L48" s="12"/>
      <c r="M48" s="12"/>
      <c r="N48" s="12"/>
      <c r="O48" s="12"/>
      <c r="P48" s="12"/>
      <c r="Q48" s="12"/>
      <c r="R48" s="3">
        <v>8</v>
      </c>
      <c r="S48" s="3"/>
      <c r="T48" s="3" t="s">
        <v>4</v>
      </c>
      <c r="U48" s="3" t="s">
        <v>5</v>
      </c>
      <c r="V48" s="3">
        <v>0</v>
      </c>
      <c r="W48" s="3">
        <v>-15</v>
      </c>
      <c r="X48" s="3">
        <v>-45.82</v>
      </c>
      <c r="Y48" s="3">
        <v>9.4830000000000005</v>
      </c>
      <c r="Z48" s="3">
        <v>13.173999999999999</v>
      </c>
      <c r="AA48" s="3">
        <v>-22.364000000000001</v>
      </c>
      <c r="AB48" s="3">
        <v>16.314</v>
      </c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R48" s="14"/>
      <c r="AS48" s="20"/>
      <c r="AT48" s="20"/>
      <c r="AU48" s="20"/>
      <c r="AV48" s="15"/>
      <c r="AW48" s="16"/>
      <c r="AX48" s="17"/>
      <c r="AY48" s="14"/>
      <c r="AZ48" s="18"/>
      <c r="BA48" s="14"/>
      <c r="BB48" s="17"/>
    </row>
    <row r="49" spans="9:54" x14ac:dyDescent="0.25">
      <c r="I49" s="12"/>
      <c r="J49" s="12"/>
      <c r="K49" s="12"/>
      <c r="L49" s="12"/>
      <c r="M49" s="12"/>
      <c r="N49" s="12"/>
      <c r="O49" s="12"/>
      <c r="P49" s="12"/>
      <c r="Q49" s="12"/>
      <c r="R49" s="3"/>
      <c r="S49" s="3"/>
      <c r="T49" s="3"/>
      <c r="U49" s="3"/>
      <c r="V49" s="3">
        <v>3.5</v>
      </c>
      <c r="W49" s="3">
        <v>-16</v>
      </c>
      <c r="X49" s="3">
        <v>-38.094999999999999</v>
      </c>
      <c r="Y49" s="3">
        <v>9.4830000000000005</v>
      </c>
      <c r="Z49" s="3">
        <v>13.173999999999999</v>
      </c>
      <c r="AA49" s="3">
        <v>-7.9020000000000001</v>
      </c>
      <c r="AB49" s="3">
        <v>-16.875</v>
      </c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R49" s="14"/>
      <c r="AS49" s="20"/>
      <c r="AT49" s="20"/>
      <c r="AU49" s="20"/>
      <c r="AV49" s="15"/>
      <c r="AW49" s="16"/>
      <c r="AX49" s="17"/>
      <c r="AY49" s="14"/>
      <c r="AZ49" s="18"/>
      <c r="BA49" s="14"/>
      <c r="BB49" s="17"/>
    </row>
    <row r="50" spans="9:54" x14ac:dyDescent="0.25">
      <c r="I50" s="12"/>
      <c r="J50" s="12"/>
      <c r="K50" s="12"/>
      <c r="L50" s="12"/>
      <c r="M50" s="12"/>
      <c r="N50" s="12"/>
      <c r="O50" s="12"/>
      <c r="P50" s="12"/>
      <c r="Q50" s="12"/>
      <c r="R50" s="3">
        <v>8</v>
      </c>
      <c r="S50" s="3"/>
      <c r="T50" s="3" t="s">
        <v>4</v>
      </c>
      <c r="U50" s="3" t="s">
        <v>6</v>
      </c>
      <c r="V50" s="3">
        <v>0</v>
      </c>
      <c r="W50" s="3">
        <v>-15</v>
      </c>
      <c r="X50" s="3">
        <v>-45.82</v>
      </c>
      <c r="Y50" s="3">
        <v>9.4830000000000005</v>
      </c>
      <c r="Z50" s="3">
        <v>13.173999999999999</v>
      </c>
      <c r="AA50" s="3">
        <v>14.613</v>
      </c>
      <c r="AB50" s="3">
        <v>16.314</v>
      </c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</row>
    <row r="51" spans="9:54" x14ac:dyDescent="0.25">
      <c r="I51" s="12"/>
      <c r="J51" s="12"/>
      <c r="K51" s="12"/>
      <c r="L51" s="12"/>
      <c r="M51" s="12"/>
      <c r="N51" s="12"/>
      <c r="O51" s="12"/>
      <c r="P51" s="12"/>
      <c r="Q51" s="12"/>
      <c r="R51" s="3"/>
      <c r="S51" s="3"/>
      <c r="T51" s="3"/>
      <c r="U51" s="3"/>
      <c r="V51" s="3">
        <v>3.5</v>
      </c>
      <c r="W51" s="3">
        <v>-16</v>
      </c>
      <c r="X51" s="3">
        <v>-38.094999999999999</v>
      </c>
      <c r="Y51" s="3">
        <v>9.4830000000000005</v>
      </c>
      <c r="Z51" s="3">
        <v>13.173999999999999</v>
      </c>
      <c r="AA51" s="3">
        <v>23.745000000000001</v>
      </c>
      <c r="AB51" s="3">
        <v>-16.875</v>
      </c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R51" s="14"/>
      <c r="AS51" s="12"/>
      <c r="AT51" s="12"/>
      <c r="AU51" s="12"/>
      <c r="AV51" s="15"/>
      <c r="AW51" s="16"/>
      <c r="AX51" s="17"/>
      <c r="AY51" s="14"/>
      <c r="AZ51" s="18"/>
      <c r="BA51" s="14"/>
      <c r="BB51" s="17"/>
    </row>
    <row r="52" spans="9:54" x14ac:dyDescent="0.25">
      <c r="I52" s="12"/>
      <c r="J52" s="12"/>
      <c r="K52" s="12"/>
      <c r="L52" s="12"/>
      <c r="M52" s="12"/>
      <c r="N52" s="12"/>
      <c r="O52" s="24"/>
      <c r="P52" s="24"/>
      <c r="Q52" s="24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12"/>
      <c r="AR52" s="14"/>
      <c r="AS52" s="12"/>
      <c r="AT52" s="12"/>
      <c r="AU52" s="12"/>
      <c r="AV52" s="15"/>
      <c r="AW52" s="16"/>
      <c r="AX52" s="17"/>
      <c r="AY52" s="14"/>
      <c r="AZ52" s="18"/>
      <c r="BA52" s="14"/>
      <c r="BB52" s="17"/>
    </row>
    <row r="53" spans="9:54" x14ac:dyDescent="0.25">
      <c r="I53" s="12"/>
      <c r="J53" s="12"/>
      <c r="K53" s="12"/>
      <c r="L53" s="12"/>
      <c r="M53" s="12"/>
      <c r="N53" s="12"/>
      <c r="O53" s="12"/>
      <c r="P53" s="12"/>
      <c r="Q53" s="12"/>
      <c r="R53" s="3">
        <v>9</v>
      </c>
      <c r="S53" s="3" t="s">
        <v>20</v>
      </c>
      <c r="T53" s="3"/>
      <c r="U53" s="3"/>
      <c r="V53" s="3" t="s">
        <v>18</v>
      </c>
      <c r="W53" s="3"/>
      <c r="X53" s="3"/>
      <c r="Y53" s="3"/>
      <c r="Z53" s="3"/>
      <c r="AA53" s="3"/>
      <c r="AB53" s="3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R53" s="14"/>
      <c r="AS53" s="12"/>
      <c r="AT53" s="12"/>
      <c r="AU53" s="12"/>
      <c r="AV53" s="15"/>
      <c r="AW53" s="16"/>
      <c r="AX53" s="17"/>
      <c r="AY53" s="14"/>
      <c r="AZ53" s="18"/>
      <c r="BA53" s="14"/>
      <c r="BB53" s="17"/>
    </row>
    <row r="54" spans="9:54" x14ac:dyDescent="0.25">
      <c r="I54" s="12"/>
      <c r="J54" s="12"/>
      <c r="K54" s="12"/>
      <c r="L54" s="12"/>
      <c r="M54" s="12"/>
      <c r="N54" s="12"/>
      <c r="O54" s="12"/>
      <c r="P54" s="12"/>
      <c r="Q54" s="12"/>
      <c r="R54" s="3">
        <v>9</v>
      </c>
      <c r="S54" s="3"/>
      <c r="T54" s="3" t="s">
        <v>4</v>
      </c>
      <c r="U54" s="3" t="s">
        <v>5</v>
      </c>
      <c r="V54" s="3">
        <v>0</v>
      </c>
      <c r="W54" s="3">
        <v>-17</v>
      </c>
      <c r="X54" s="3">
        <v>-86.603999999999999</v>
      </c>
      <c r="Y54" s="3">
        <v>-9.9239999999999995</v>
      </c>
      <c r="Z54" s="3">
        <v>-15.177</v>
      </c>
      <c r="AA54" s="3">
        <v>-12.349</v>
      </c>
      <c r="AB54" s="3">
        <v>-17.552</v>
      </c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R54" s="14"/>
      <c r="AS54" s="12"/>
      <c r="AT54" s="12"/>
      <c r="AU54" s="12"/>
      <c r="AV54" s="15"/>
      <c r="AW54" s="16"/>
      <c r="AX54" s="17"/>
      <c r="AY54" s="14"/>
      <c r="AZ54" s="18"/>
      <c r="BA54" s="14"/>
      <c r="BB54" s="17"/>
    </row>
    <row r="55" spans="9:54" x14ac:dyDescent="0.25">
      <c r="I55" s="12"/>
      <c r="J55" s="12"/>
      <c r="K55" s="12"/>
      <c r="L55" s="12"/>
      <c r="M55" s="12"/>
      <c r="N55" s="12"/>
      <c r="O55" s="12"/>
      <c r="P55" s="12"/>
      <c r="Q55" s="12"/>
      <c r="R55" s="3"/>
      <c r="S55" s="3"/>
      <c r="T55" s="3"/>
      <c r="U55" s="3"/>
      <c r="V55" s="3">
        <v>3.5</v>
      </c>
      <c r="W55" s="3">
        <v>-18</v>
      </c>
      <c r="X55" s="3">
        <v>-78.557000000000002</v>
      </c>
      <c r="Y55" s="3">
        <v>-8.7309999999999999</v>
      </c>
      <c r="Z55" s="3">
        <v>-15.177</v>
      </c>
      <c r="AA55" s="3">
        <v>-28.803999999999998</v>
      </c>
      <c r="AB55" s="3">
        <v>15.141999999999999</v>
      </c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R55" s="14"/>
      <c r="AS55" s="12"/>
      <c r="AT55" s="12"/>
      <c r="AU55" s="12"/>
      <c r="AV55" s="15"/>
      <c r="AW55" s="16"/>
      <c r="AX55" s="17"/>
      <c r="AY55" s="14"/>
      <c r="AZ55" s="18"/>
      <c r="BA55" s="14"/>
      <c r="BB55" s="17"/>
    </row>
    <row r="56" spans="9:54" x14ac:dyDescent="0.25">
      <c r="I56" s="12"/>
      <c r="J56" s="12"/>
      <c r="K56" s="12"/>
      <c r="L56" s="12"/>
      <c r="M56" s="12"/>
      <c r="N56" s="12"/>
      <c r="O56" s="12"/>
      <c r="P56" s="12"/>
      <c r="Q56" s="12"/>
      <c r="R56" s="3">
        <v>9</v>
      </c>
      <c r="S56" s="3"/>
      <c r="T56" s="3" t="s">
        <v>4</v>
      </c>
      <c r="U56" s="3" t="s">
        <v>6</v>
      </c>
      <c r="V56" s="3">
        <v>0</v>
      </c>
      <c r="W56" s="3">
        <v>-17</v>
      </c>
      <c r="X56" s="3">
        <v>-86.603999999999999</v>
      </c>
      <c r="Y56" s="3">
        <v>-9.9239999999999995</v>
      </c>
      <c r="Z56" s="3">
        <v>-15.177</v>
      </c>
      <c r="AA56" s="3">
        <v>24.315999999999999</v>
      </c>
      <c r="AB56" s="3">
        <v>-17.552</v>
      </c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R56" s="14"/>
      <c r="AS56" s="12"/>
      <c r="AT56" s="12"/>
      <c r="AU56" s="12"/>
      <c r="AV56" s="15"/>
      <c r="AW56" s="16"/>
      <c r="AX56" s="17"/>
      <c r="AY56" s="14"/>
      <c r="AZ56" s="18"/>
      <c r="BA56" s="14"/>
      <c r="BB56" s="17"/>
    </row>
    <row r="57" spans="9:54" x14ac:dyDescent="0.25">
      <c r="I57" s="12"/>
      <c r="J57" s="12"/>
      <c r="K57" s="12"/>
      <c r="L57" s="12"/>
      <c r="M57" s="12"/>
      <c r="N57" s="12"/>
      <c r="O57" s="12"/>
      <c r="P57" s="12"/>
      <c r="Q57" s="12"/>
      <c r="R57" s="3"/>
      <c r="S57" s="3"/>
      <c r="T57" s="3"/>
      <c r="U57" s="3"/>
      <c r="V57" s="3">
        <v>3.5</v>
      </c>
      <c r="W57" s="3">
        <v>-18</v>
      </c>
      <c r="X57" s="3">
        <v>-78.557000000000002</v>
      </c>
      <c r="Y57" s="3">
        <v>-8.7309999999999999</v>
      </c>
      <c r="Z57" s="3">
        <v>-15.177</v>
      </c>
      <c r="AA57" s="3">
        <v>4.6050000000000004</v>
      </c>
      <c r="AB57" s="3">
        <v>15.141999999999999</v>
      </c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R57" s="14"/>
      <c r="AS57" s="12"/>
      <c r="AT57" s="12"/>
      <c r="AU57" s="12"/>
      <c r="AV57" s="15"/>
      <c r="AW57" s="16"/>
      <c r="AX57" s="17"/>
      <c r="AY57" s="14"/>
      <c r="AZ57" s="18"/>
      <c r="BA57" s="15"/>
      <c r="BB57" s="19"/>
    </row>
    <row r="58" spans="9:54" x14ac:dyDescent="0.25">
      <c r="I58" s="12"/>
      <c r="J58" s="12"/>
      <c r="K58" s="12"/>
      <c r="L58" s="12"/>
      <c r="M58" s="12"/>
      <c r="N58" s="12"/>
      <c r="O58" s="24"/>
      <c r="P58" s="24"/>
      <c r="Q58" s="24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12"/>
      <c r="AR58" s="14"/>
      <c r="AS58" s="12"/>
      <c r="AT58" s="12"/>
      <c r="AU58" s="12"/>
      <c r="AV58" s="15"/>
      <c r="AW58" s="16"/>
      <c r="AX58" s="17"/>
      <c r="AY58" s="14"/>
      <c r="AZ58" s="18"/>
      <c r="BA58" s="15"/>
      <c r="BB58" s="19"/>
    </row>
    <row r="59" spans="9:54" x14ac:dyDescent="0.25">
      <c r="I59" s="12"/>
      <c r="J59" s="12"/>
      <c r="K59" s="12"/>
      <c r="L59" s="12"/>
      <c r="M59" s="12"/>
      <c r="N59" s="12"/>
      <c r="O59" s="12"/>
      <c r="P59" s="12"/>
      <c r="Q59" s="12"/>
      <c r="R59" s="3">
        <v>10</v>
      </c>
      <c r="S59" s="3" t="s">
        <v>20</v>
      </c>
      <c r="T59" s="3"/>
      <c r="U59" s="3"/>
      <c r="V59" s="3" t="s">
        <v>18</v>
      </c>
      <c r="W59" s="3"/>
      <c r="X59" s="3"/>
      <c r="Y59" s="3"/>
      <c r="Z59" s="3"/>
      <c r="AA59" s="3"/>
      <c r="AB59" s="3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R59" s="14"/>
      <c r="AS59" s="12"/>
      <c r="AT59" s="12"/>
      <c r="AU59" s="12"/>
      <c r="AV59" s="15"/>
      <c r="AW59" s="16"/>
      <c r="AX59" s="17"/>
      <c r="AY59" s="14"/>
      <c r="AZ59" s="18"/>
      <c r="BA59" s="14"/>
      <c r="BB59" s="17"/>
    </row>
    <row r="60" spans="9:54" x14ac:dyDescent="0.25">
      <c r="I60" s="12"/>
      <c r="J60" s="12"/>
      <c r="K60" s="12"/>
      <c r="L60" s="12"/>
      <c r="M60" s="12"/>
      <c r="N60" s="12"/>
      <c r="O60" s="12"/>
      <c r="P60" s="12"/>
      <c r="Q60" s="12"/>
      <c r="R60" s="3">
        <v>10</v>
      </c>
      <c r="S60" s="3"/>
      <c r="T60" s="3" t="s">
        <v>4</v>
      </c>
      <c r="U60" s="3" t="s">
        <v>5</v>
      </c>
      <c r="V60" s="3">
        <v>0</v>
      </c>
      <c r="W60" s="3">
        <v>-19</v>
      </c>
      <c r="X60" s="3">
        <v>-75.468000000000004</v>
      </c>
      <c r="Y60" s="3">
        <v>-8.3699999999999992</v>
      </c>
      <c r="Z60" s="3">
        <v>-14.513999999999999</v>
      </c>
      <c r="AA60" s="3">
        <v>-11.653</v>
      </c>
      <c r="AB60" s="3">
        <v>-15.009</v>
      </c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R60" s="14"/>
      <c r="AS60" s="12"/>
      <c r="AT60" s="12"/>
      <c r="AU60" s="12"/>
      <c r="AV60" s="15"/>
      <c r="AW60" s="16"/>
      <c r="AX60" s="17"/>
      <c r="AY60" s="14"/>
      <c r="AZ60" s="18"/>
      <c r="BA60" s="14"/>
      <c r="BB60" s="17"/>
    </row>
    <row r="61" spans="9:54" x14ac:dyDescent="0.25">
      <c r="I61" s="12"/>
      <c r="J61" s="12"/>
      <c r="K61" s="12"/>
      <c r="L61" s="12"/>
      <c r="M61" s="12"/>
      <c r="N61" s="12"/>
      <c r="O61" s="12"/>
      <c r="P61" s="12"/>
      <c r="Q61" s="12"/>
      <c r="R61" s="3"/>
      <c r="S61" s="3"/>
      <c r="T61" s="3"/>
      <c r="U61" s="3"/>
      <c r="V61" s="3">
        <v>3.5</v>
      </c>
      <c r="W61" s="3">
        <v>-20</v>
      </c>
      <c r="X61" s="3">
        <v>-67.742000000000004</v>
      </c>
      <c r="Y61" s="3">
        <v>-8.3699999999999992</v>
      </c>
      <c r="Z61" s="3">
        <v>-14.513999999999999</v>
      </c>
      <c r="AA61" s="3">
        <v>-27.626000000000001</v>
      </c>
      <c r="AB61" s="3">
        <v>14.286</v>
      </c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R61" s="14"/>
      <c r="AS61" s="12"/>
      <c r="AT61" s="12"/>
      <c r="AU61" s="12"/>
      <c r="AV61" s="15"/>
      <c r="AW61" s="16"/>
      <c r="AX61" s="17"/>
      <c r="AY61" s="14"/>
      <c r="AZ61" s="18"/>
      <c r="BA61" s="14"/>
      <c r="BB61" s="17"/>
    </row>
    <row r="62" spans="9:54" x14ac:dyDescent="0.25">
      <c r="I62" s="12"/>
      <c r="J62" s="12"/>
      <c r="K62" s="12"/>
      <c r="L62" s="12"/>
      <c r="M62" s="12"/>
      <c r="N62" s="12"/>
      <c r="O62" s="12"/>
      <c r="P62" s="12"/>
      <c r="Q62" s="12"/>
      <c r="R62" s="3">
        <v>10</v>
      </c>
      <c r="S62" s="3"/>
      <c r="T62" s="3" t="s">
        <v>4</v>
      </c>
      <c r="U62" s="3" t="s">
        <v>6</v>
      </c>
      <c r="V62" s="3">
        <v>0</v>
      </c>
      <c r="W62" s="3">
        <v>-19</v>
      </c>
      <c r="X62" s="3">
        <v>-75.468000000000004</v>
      </c>
      <c r="Y62" s="3">
        <v>-8.3699999999999992</v>
      </c>
      <c r="Z62" s="3">
        <v>-14.513999999999999</v>
      </c>
      <c r="AA62" s="3">
        <v>23.173999999999999</v>
      </c>
      <c r="AB62" s="3">
        <v>-15.009</v>
      </c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R62" s="14"/>
      <c r="AS62" s="12"/>
      <c r="AT62" s="12"/>
      <c r="AU62" s="12"/>
      <c r="AV62" s="15"/>
      <c r="AW62" s="16"/>
      <c r="AX62" s="17"/>
      <c r="AY62" s="14"/>
      <c r="AZ62" s="18"/>
      <c r="BA62" s="14"/>
      <c r="BB62" s="17"/>
    </row>
    <row r="63" spans="9:54" x14ac:dyDescent="0.25">
      <c r="I63" s="12"/>
      <c r="J63" s="12"/>
      <c r="K63" s="12"/>
      <c r="L63" s="12"/>
      <c r="M63" s="12"/>
      <c r="N63" s="12"/>
      <c r="O63" s="12"/>
      <c r="P63" s="12"/>
      <c r="Q63" s="12"/>
      <c r="R63" s="3"/>
      <c r="S63" s="3"/>
      <c r="T63" s="3"/>
      <c r="U63" s="3"/>
      <c r="V63" s="3">
        <v>3.5</v>
      </c>
      <c r="W63" s="3">
        <v>-20</v>
      </c>
      <c r="X63" s="3">
        <v>-67.742000000000004</v>
      </c>
      <c r="Y63" s="3">
        <v>-8.3699999999999992</v>
      </c>
      <c r="Z63" s="3">
        <v>-14.513999999999999</v>
      </c>
      <c r="AA63" s="3">
        <v>4.2910000000000004</v>
      </c>
      <c r="AB63" s="3">
        <v>14.286</v>
      </c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</row>
    <row r="64" spans="9:54" x14ac:dyDescent="0.25">
      <c r="I64" s="12"/>
      <c r="J64" s="12"/>
      <c r="K64" s="12"/>
      <c r="L64" s="12"/>
      <c r="M64" s="12"/>
      <c r="N64" s="12"/>
      <c r="O64" s="24"/>
      <c r="P64" s="24"/>
      <c r="Q64" s="24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12"/>
    </row>
    <row r="65" spans="9:42" x14ac:dyDescent="0.25">
      <c r="I65" s="12"/>
      <c r="J65" s="12"/>
      <c r="K65" s="12"/>
      <c r="L65" s="12"/>
      <c r="M65" s="12"/>
      <c r="N65" s="12"/>
      <c r="O65" s="12"/>
      <c r="P65" s="12"/>
      <c r="Q65" s="12"/>
      <c r="R65" s="3">
        <v>11</v>
      </c>
      <c r="S65" s="3" t="s">
        <v>20</v>
      </c>
      <c r="T65" s="3"/>
      <c r="U65" s="3"/>
      <c r="V65" s="3" t="s">
        <v>18</v>
      </c>
      <c r="W65" s="3"/>
      <c r="X65" s="3"/>
      <c r="Y65" s="3"/>
      <c r="Z65" s="3"/>
      <c r="AA65" s="3"/>
      <c r="AB65" s="3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</row>
    <row r="66" spans="9:42" x14ac:dyDescent="0.25">
      <c r="I66" s="12"/>
      <c r="J66" s="12"/>
      <c r="K66" s="12"/>
      <c r="L66" s="12"/>
      <c r="M66" s="12"/>
      <c r="N66" s="12"/>
      <c r="O66" s="12"/>
      <c r="P66" s="12"/>
      <c r="Q66" s="12"/>
      <c r="R66" s="3">
        <v>11</v>
      </c>
      <c r="S66" s="3"/>
      <c r="T66" s="3" t="s">
        <v>4</v>
      </c>
      <c r="U66" s="3" t="s">
        <v>5</v>
      </c>
      <c r="V66" s="3">
        <v>0</v>
      </c>
      <c r="W66" s="3">
        <v>-21</v>
      </c>
      <c r="X66" s="3">
        <v>-77.533000000000001</v>
      </c>
      <c r="Y66" s="3">
        <v>9.6690000000000005</v>
      </c>
      <c r="Z66" s="3">
        <v>-14.071</v>
      </c>
      <c r="AA66" s="3">
        <v>-10.659000000000001</v>
      </c>
      <c r="AB66" s="3">
        <v>17.266999999999999</v>
      </c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</row>
    <row r="67" spans="9:42" x14ac:dyDescent="0.25">
      <c r="I67" s="12"/>
      <c r="J67" s="12"/>
      <c r="K67" s="12"/>
      <c r="L67" s="12"/>
      <c r="M67" s="12"/>
      <c r="N67" s="12"/>
      <c r="O67" s="12"/>
      <c r="P67" s="12"/>
      <c r="Q67" s="12"/>
      <c r="R67" s="3"/>
      <c r="S67" s="3"/>
      <c r="T67" s="3"/>
      <c r="U67" s="3"/>
      <c r="V67" s="3">
        <v>3.5</v>
      </c>
      <c r="W67" s="3">
        <v>-22</v>
      </c>
      <c r="X67" s="3">
        <v>-69.807000000000002</v>
      </c>
      <c r="Y67" s="3">
        <v>9.6690000000000005</v>
      </c>
      <c r="Z67" s="3">
        <v>-14.071</v>
      </c>
      <c r="AA67" s="3">
        <v>-26.925999999999998</v>
      </c>
      <c r="AB67" s="3">
        <v>-16.574000000000002</v>
      </c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</row>
    <row r="68" spans="9:42" x14ac:dyDescent="0.25">
      <c r="I68" s="12"/>
      <c r="J68" s="12"/>
      <c r="K68" s="12"/>
      <c r="L68" s="12"/>
      <c r="M68" s="12"/>
      <c r="N68" s="12"/>
      <c r="O68" s="12"/>
      <c r="P68" s="12"/>
      <c r="Q68" s="12"/>
      <c r="R68" s="3">
        <v>11</v>
      </c>
      <c r="S68" s="3"/>
      <c r="T68" s="3" t="s">
        <v>4</v>
      </c>
      <c r="U68" s="3" t="s">
        <v>6</v>
      </c>
      <c r="V68" s="3">
        <v>0</v>
      </c>
      <c r="W68" s="3">
        <v>-21</v>
      </c>
      <c r="X68" s="3">
        <v>-77.533000000000001</v>
      </c>
      <c r="Y68" s="3">
        <v>9.6690000000000005</v>
      </c>
      <c r="Z68" s="3">
        <v>-14.071</v>
      </c>
      <c r="AA68" s="3">
        <v>22.321000000000002</v>
      </c>
      <c r="AB68" s="3">
        <v>17.266999999999999</v>
      </c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</row>
    <row r="69" spans="9:42" x14ac:dyDescent="0.25">
      <c r="I69" s="12"/>
      <c r="J69" s="12"/>
      <c r="K69" s="12"/>
      <c r="L69" s="12"/>
      <c r="M69" s="12"/>
      <c r="N69" s="12"/>
      <c r="O69" s="12"/>
      <c r="P69" s="12"/>
      <c r="Q69" s="12"/>
      <c r="R69" s="3"/>
      <c r="S69" s="3"/>
      <c r="T69" s="3"/>
      <c r="U69" s="3"/>
      <c r="V69" s="3">
        <v>3.5</v>
      </c>
      <c r="W69" s="3">
        <v>-22</v>
      </c>
      <c r="X69" s="3">
        <v>-69.807000000000002</v>
      </c>
      <c r="Y69" s="3">
        <v>9.6690000000000005</v>
      </c>
      <c r="Z69" s="3">
        <v>-14.071</v>
      </c>
      <c r="AA69" s="3">
        <v>3.3079999999999998</v>
      </c>
      <c r="AB69" s="3">
        <v>-16.574000000000002</v>
      </c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</row>
    <row r="70" spans="9:42" x14ac:dyDescent="0.25">
      <c r="I70" s="12"/>
      <c r="J70" s="12"/>
      <c r="K70" s="12"/>
      <c r="L70" s="12"/>
      <c r="M70" s="12"/>
      <c r="N70" s="12"/>
      <c r="O70" s="24"/>
      <c r="P70" s="24"/>
      <c r="Q70" s="24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12"/>
    </row>
    <row r="71" spans="9:42" x14ac:dyDescent="0.25">
      <c r="I71" s="12"/>
      <c r="J71" s="12"/>
      <c r="K71" s="12"/>
      <c r="L71" s="12"/>
      <c r="M71" s="12"/>
      <c r="N71" s="12"/>
      <c r="O71" s="12"/>
      <c r="P71" s="12"/>
      <c r="Q71" s="12"/>
      <c r="R71" s="3">
        <v>12</v>
      </c>
      <c r="S71" s="3" t="s">
        <v>20</v>
      </c>
      <c r="T71" s="3"/>
      <c r="U71" s="3"/>
      <c r="V71" s="3" t="s">
        <v>18</v>
      </c>
      <c r="W71" s="3"/>
      <c r="X71" s="3"/>
      <c r="Y71" s="3"/>
      <c r="Z71" s="3"/>
      <c r="AA71" s="3"/>
      <c r="AB71" s="3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</row>
    <row r="72" spans="9:42" x14ac:dyDescent="0.25">
      <c r="I72" s="12"/>
      <c r="J72" s="12"/>
      <c r="K72" s="12"/>
      <c r="L72" s="12"/>
      <c r="M72" s="12"/>
      <c r="N72" s="12"/>
      <c r="O72" s="12"/>
      <c r="P72" s="12"/>
      <c r="Q72" s="12"/>
      <c r="R72" s="3">
        <v>12</v>
      </c>
      <c r="S72" s="3"/>
      <c r="T72" s="3" t="s">
        <v>4</v>
      </c>
      <c r="U72" s="3" t="s">
        <v>5</v>
      </c>
      <c r="V72" s="3">
        <v>0</v>
      </c>
      <c r="W72" s="3">
        <v>-23</v>
      </c>
      <c r="X72" s="3">
        <v>-80.263000000000005</v>
      </c>
      <c r="Y72" s="3">
        <v>-9.5109999999999992</v>
      </c>
      <c r="Z72" s="3">
        <v>-14.173999999999999</v>
      </c>
      <c r="AA72" s="3">
        <v>-10.519</v>
      </c>
      <c r="AB72" s="3">
        <v>-17.088999999999999</v>
      </c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</row>
    <row r="73" spans="9:42" x14ac:dyDescent="0.25">
      <c r="I73" s="12"/>
      <c r="J73" s="12"/>
      <c r="K73" s="12"/>
      <c r="L73" s="12"/>
      <c r="M73" s="12"/>
      <c r="N73" s="12"/>
      <c r="O73" s="12"/>
      <c r="P73" s="12"/>
      <c r="Q73" s="12"/>
      <c r="R73" s="3"/>
      <c r="S73" s="3"/>
      <c r="T73" s="3"/>
      <c r="U73" s="3"/>
      <c r="V73" s="3">
        <v>3.5</v>
      </c>
      <c r="W73" s="3">
        <v>-24</v>
      </c>
      <c r="X73" s="3">
        <v>-72.537999999999997</v>
      </c>
      <c r="Y73" s="3">
        <v>-9.5109999999999992</v>
      </c>
      <c r="Z73" s="3">
        <v>-14.173999999999999</v>
      </c>
      <c r="AA73" s="3">
        <v>-27.172999999999998</v>
      </c>
      <c r="AB73" s="3">
        <v>16.201000000000001</v>
      </c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</row>
    <row r="74" spans="9:42" x14ac:dyDescent="0.25">
      <c r="I74" s="12"/>
      <c r="J74" s="12"/>
      <c r="K74" s="12"/>
      <c r="L74" s="12"/>
      <c r="M74" s="12"/>
      <c r="N74" s="12"/>
      <c r="O74" s="12"/>
      <c r="P74" s="12"/>
      <c r="Q74" s="12"/>
      <c r="R74" s="3">
        <v>12</v>
      </c>
      <c r="S74" s="3"/>
      <c r="T74" s="3" t="s">
        <v>4</v>
      </c>
      <c r="U74" s="3" t="s">
        <v>6</v>
      </c>
      <c r="V74" s="3">
        <v>0</v>
      </c>
      <c r="W74" s="3">
        <v>-23</v>
      </c>
      <c r="X74" s="3">
        <v>-80.263000000000005</v>
      </c>
      <c r="Y74" s="3">
        <v>-9.5109999999999992</v>
      </c>
      <c r="Z74" s="3">
        <v>-14.173999999999999</v>
      </c>
      <c r="AA74" s="3">
        <v>22.436</v>
      </c>
      <c r="AB74" s="3">
        <v>-17.088999999999999</v>
      </c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</row>
    <row r="75" spans="9:42" x14ac:dyDescent="0.25">
      <c r="I75" s="12"/>
      <c r="J75" s="12"/>
      <c r="K75" s="12"/>
      <c r="L75" s="12"/>
      <c r="M75" s="12"/>
      <c r="N75" s="12"/>
      <c r="O75" s="12"/>
      <c r="P75" s="12"/>
      <c r="Q75" s="12"/>
      <c r="R75" s="3"/>
      <c r="S75" s="3"/>
      <c r="T75" s="3"/>
      <c r="U75" s="3"/>
      <c r="V75" s="3">
        <v>3.5</v>
      </c>
      <c r="W75" s="3">
        <v>-24</v>
      </c>
      <c r="X75" s="3">
        <v>-72.537999999999997</v>
      </c>
      <c r="Y75" s="3">
        <v>-9.5109999999999992</v>
      </c>
      <c r="Z75" s="3">
        <v>-14.173999999999999</v>
      </c>
      <c r="AA75" s="3">
        <v>3.0449999999999999</v>
      </c>
      <c r="AB75" s="3">
        <v>16.201000000000001</v>
      </c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</row>
    <row r="76" spans="9:42" x14ac:dyDescent="0.25">
      <c r="I76" s="12"/>
      <c r="J76" s="12"/>
      <c r="K76" s="12"/>
      <c r="L76" s="12"/>
      <c r="M76" s="12"/>
      <c r="N76" s="12"/>
      <c r="O76" s="24"/>
      <c r="P76" s="24"/>
      <c r="Q76" s="24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12"/>
    </row>
    <row r="77" spans="9:42" x14ac:dyDescent="0.25">
      <c r="I77" s="12"/>
      <c r="J77" s="12"/>
      <c r="K77" s="12"/>
      <c r="L77" s="12"/>
      <c r="M77" s="12"/>
      <c r="N77" s="12"/>
      <c r="O77" s="12"/>
      <c r="P77" s="12"/>
      <c r="Q77" s="12"/>
      <c r="R77" s="3">
        <v>13</v>
      </c>
      <c r="S77" s="3" t="s">
        <v>20</v>
      </c>
      <c r="T77" s="3"/>
      <c r="U77" s="3"/>
      <c r="V77" s="3" t="s">
        <v>18</v>
      </c>
      <c r="W77" s="3"/>
      <c r="X77" s="3"/>
      <c r="Y77" s="3"/>
      <c r="Z77" s="3"/>
      <c r="AA77" s="3"/>
      <c r="AB77" s="3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</row>
    <row r="78" spans="9:42" x14ac:dyDescent="0.25">
      <c r="I78" s="12"/>
      <c r="J78" s="12"/>
      <c r="K78" s="12"/>
      <c r="L78" s="12"/>
      <c r="M78" s="12"/>
      <c r="N78" s="12"/>
      <c r="O78" s="12"/>
      <c r="P78" s="12"/>
      <c r="Q78" s="12"/>
      <c r="R78" s="3">
        <v>13</v>
      </c>
      <c r="S78" s="3"/>
      <c r="T78" s="3" t="s">
        <v>4</v>
      </c>
      <c r="U78" s="3" t="s">
        <v>5</v>
      </c>
      <c r="V78" s="3">
        <v>0</v>
      </c>
      <c r="W78" s="3">
        <v>-25</v>
      </c>
      <c r="X78" s="3">
        <v>-77.256</v>
      </c>
      <c r="Y78" s="3">
        <v>-9.516</v>
      </c>
      <c r="Z78" s="3">
        <v>-14.651</v>
      </c>
      <c r="AA78" s="3">
        <v>-11.651999999999999</v>
      </c>
      <c r="AB78" s="3">
        <v>-17.097000000000001</v>
      </c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</row>
    <row r="79" spans="9:42" x14ac:dyDescent="0.25">
      <c r="I79" s="12"/>
      <c r="J79" s="12"/>
      <c r="K79" s="12"/>
      <c r="L79" s="12"/>
      <c r="M79" s="12"/>
      <c r="N79" s="12"/>
      <c r="O79" s="12"/>
      <c r="P79" s="12"/>
      <c r="Q79" s="12"/>
      <c r="R79" s="3"/>
      <c r="S79" s="3"/>
      <c r="T79" s="3"/>
      <c r="U79" s="3"/>
      <c r="V79" s="3">
        <v>3.5</v>
      </c>
      <c r="W79" s="3">
        <v>-26</v>
      </c>
      <c r="X79" s="3">
        <v>-69.53</v>
      </c>
      <c r="Y79" s="3">
        <v>-9.516</v>
      </c>
      <c r="Z79" s="3">
        <v>-14.651</v>
      </c>
      <c r="AA79" s="3">
        <v>-27.911999999999999</v>
      </c>
      <c r="AB79" s="3">
        <v>16.207000000000001</v>
      </c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</row>
    <row r="80" spans="9:42" x14ac:dyDescent="0.25">
      <c r="I80" s="12"/>
      <c r="J80" s="12"/>
      <c r="K80" s="12"/>
      <c r="L80" s="12"/>
      <c r="M80" s="12"/>
      <c r="N80" s="12"/>
      <c r="O80" s="12"/>
      <c r="P80" s="12"/>
      <c r="Q80" s="12"/>
      <c r="R80" s="3">
        <v>13</v>
      </c>
      <c r="S80" s="3"/>
      <c r="T80" s="3" t="s">
        <v>4</v>
      </c>
      <c r="U80" s="3" t="s">
        <v>6</v>
      </c>
      <c r="V80" s="3">
        <v>0</v>
      </c>
      <c r="W80" s="3">
        <v>-25</v>
      </c>
      <c r="X80" s="3">
        <v>-77.256</v>
      </c>
      <c r="Y80" s="3">
        <v>-9.516</v>
      </c>
      <c r="Z80" s="3">
        <v>-14.651</v>
      </c>
      <c r="AA80" s="3">
        <v>23.367000000000001</v>
      </c>
      <c r="AB80" s="3">
        <v>-17.097000000000001</v>
      </c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</row>
    <row r="81" spans="9:42" x14ac:dyDescent="0.25">
      <c r="I81" s="12"/>
      <c r="J81" s="12"/>
      <c r="K81" s="12"/>
      <c r="L81" s="12"/>
      <c r="M81" s="12"/>
      <c r="N81" s="12"/>
      <c r="O81" s="12"/>
      <c r="P81" s="12"/>
      <c r="Q81" s="12"/>
      <c r="R81" s="3"/>
      <c r="S81" s="3"/>
      <c r="T81" s="3"/>
      <c r="U81" s="3"/>
      <c r="V81" s="3">
        <v>3.5</v>
      </c>
      <c r="W81" s="3">
        <v>-26</v>
      </c>
      <c r="X81" s="3">
        <v>-69.53</v>
      </c>
      <c r="Y81" s="3">
        <v>-9.516</v>
      </c>
      <c r="Z81" s="3">
        <v>-14.651</v>
      </c>
      <c r="AA81" s="3">
        <v>4.1870000000000003</v>
      </c>
      <c r="AB81" s="3">
        <v>16.207000000000001</v>
      </c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</row>
    <row r="82" spans="9:42" x14ac:dyDescent="0.25">
      <c r="I82" s="12"/>
      <c r="J82" s="12"/>
      <c r="K82" s="12"/>
      <c r="L82" s="12"/>
      <c r="M82" s="12"/>
      <c r="N82" s="12"/>
      <c r="O82" s="24"/>
      <c r="P82" s="24"/>
      <c r="Q82" s="24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12"/>
    </row>
    <row r="83" spans="9:42" x14ac:dyDescent="0.25">
      <c r="I83" s="12"/>
      <c r="J83" s="12"/>
      <c r="K83" s="12"/>
      <c r="L83" s="12"/>
      <c r="M83" s="12"/>
      <c r="N83" s="12"/>
      <c r="O83" s="12"/>
      <c r="P83" s="12"/>
      <c r="Q83" s="12"/>
      <c r="R83" s="3">
        <v>14</v>
      </c>
      <c r="S83" s="3" t="s">
        <v>20</v>
      </c>
      <c r="T83" s="3"/>
      <c r="U83" s="3"/>
      <c r="V83" s="3" t="s">
        <v>18</v>
      </c>
      <c r="W83" s="3"/>
      <c r="X83" s="3"/>
      <c r="Y83" s="3"/>
      <c r="Z83" s="3"/>
      <c r="AA83" s="3"/>
      <c r="AB83" s="3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</row>
    <row r="84" spans="9:42" x14ac:dyDescent="0.25">
      <c r="I84" s="12"/>
      <c r="J84" s="12"/>
      <c r="K84" s="12"/>
      <c r="L84" s="12"/>
      <c r="M84" s="12"/>
      <c r="N84" s="12"/>
      <c r="O84" s="12"/>
      <c r="P84" s="12"/>
      <c r="Q84" s="12"/>
      <c r="R84" s="3">
        <v>14</v>
      </c>
      <c r="S84" s="3"/>
      <c r="T84" s="3" t="s">
        <v>4</v>
      </c>
      <c r="U84" s="3" t="s">
        <v>5</v>
      </c>
      <c r="V84" s="3">
        <v>0</v>
      </c>
      <c r="W84" s="3">
        <v>-27</v>
      </c>
      <c r="X84" s="3">
        <v>-85.751000000000005</v>
      </c>
      <c r="Y84" s="3">
        <v>10.000999999999999</v>
      </c>
      <c r="Z84" s="3">
        <v>-15.22</v>
      </c>
      <c r="AA84" s="3">
        <v>-12.497999999999999</v>
      </c>
      <c r="AB84" s="3">
        <v>17.643999999999998</v>
      </c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</row>
    <row r="85" spans="9:42" x14ac:dyDescent="0.25">
      <c r="I85" s="12"/>
      <c r="J85" s="12"/>
      <c r="K85" s="12"/>
      <c r="L85" s="12"/>
      <c r="M85" s="12"/>
      <c r="N85" s="12"/>
      <c r="O85" s="12"/>
      <c r="P85" s="12"/>
      <c r="Q85" s="12"/>
      <c r="R85" s="3"/>
      <c r="S85" s="3"/>
      <c r="T85" s="3"/>
      <c r="U85" s="3"/>
      <c r="V85" s="3">
        <v>3.5</v>
      </c>
      <c r="W85" s="3">
        <v>-28</v>
      </c>
      <c r="X85" s="3">
        <v>-77.724999999999994</v>
      </c>
      <c r="Y85" s="3">
        <v>8.8089999999999993</v>
      </c>
      <c r="Z85" s="3">
        <v>-15.22</v>
      </c>
      <c r="AA85" s="3">
        <v>-28.86</v>
      </c>
      <c r="AB85" s="3">
        <v>-15.32</v>
      </c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</row>
    <row r="86" spans="9:42" x14ac:dyDescent="0.25">
      <c r="I86" s="12"/>
      <c r="J86" s="12"/>
      <c r="K86" s="12"/>
      <c r="L86" s="12"/>
      <c r="M86" s="12"/>
      <c r="N86" s="12"/>
      <c r="O86" s="12"/>
      <c r="P86" s="12"/>
      <c r="Q86" s="12"/>
      <c r="R86" s="3">
        <v>14</v>
      </c>
      <c r="S86" s="3"/>
      <c r="T86" s="3" t="s">
        <v>4</v>
      </c>
      <c r="U86" s="3" t="s">
        <v>6</v>
      </c>
      <c r="V86" s="3">
        <v>0</v>
      </c>
      <c r="W86" s="3">
        <v>-27</v>
      </c>
      <c r="X86" s="3">
        <v>-85.751000000000005</v>
      </c>
      <c r="Y86" s="3">
        <v>10.000999999999999</v>
      </c>
      <c r="Z86" s="3">
        <v>-15.22</v>
      </c>
      <c r="AA86" s="3">
        <v>24.411000000000001</v>
      </c>
      <c r="AB86" s="3">
        <v>17.643999999999998</v>
      </c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</row>
    <row r="87" spans="9:42" x14ac:dyDescent="0.25">
      <c r="I87" s="12"/>
      <c r="J87" s="12"/>
      <c r="K87" s="12"/>
      <c r="L87" s="12"/>
      <c r="M87" s="12"/>
      <c r="N87" s="12"/>
      <c r="O87" s="12"/>
      <c r="P87" s="12"/>
      <c r="Q87" s="12"/>
      <c r="R87" s="3"/>
      <c r="S87" s="3"/>
      <c r="T87" s="3"/>
      <c r="U87" s="3"/>
      <c r="V87" s="3">
        <v>3.5</v>
      </c>
      <c r="W87" s="3">
        <v>-28</v>
      </c>
      <c r="X87" s="3">
        <v>-77.724999999999994</v>
      </c>
      <c r="Y87" s="3">
        <v>8.8089999999999993</v>
      </c>
      <c r="Z87" s="3">
        <v>-15.22</v>
      </c>
      <c r="AA87" s="3">
        <v>4.7690000000000001</v>
      </c>
      <c r="AB87" s="3">
        <v>-15.32</v>
      </c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</row>
    <row r="88" spans="9:42" x14ac:dyDescent="0.25">
      <c r="I88" s="12"/>
      <c r="J88" s="12"/>
      <c r="K88" s="12"/>
      <c r="L88" s="12"/>
      <c r="M88" s="12"/>
      <c r="N88" s="12"/>
      <c r="O88" s="24"/>
      <c r="P88" s="24"/>
      <c r="Q88" s="24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12"/>
    </row>
    <row r="89" spans="9:42" x14ac:dyDescent="0.25">
      <c r="I89" s="12"/>
      <c r="J89" s="12"/>
      <c r="K89" s="12"/>
      <c r="L89" s="12"/>
      <c r="M89" s="12"/>
      <c r="N89" s="12"/>
      <c r="O89" s="12"/>
      <c r="P89" s="12"/>
      <c r="Q89" s="12"/>
      <c r="R89" s="3">
        <v>15</v>
      </c>
      <c r="S89" s="3" t="s">
        <v>20</v>
      </c>
      <c r="T89" s="3"/>
      <c r="U89" s="3"/>
      <c r="V89" s="3" t="s">
        <v>18</v>
      </c>
      <c r="W89" s="3"/>
      <c r="X89" s="3"/>
      <c r="Y89" s="3"/>
      <c r="Z89" s="3"/>
      <c r="AA89" s="3"/>
      <c r="AB89" s="3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</row>
    <row r="90" spans="9:42" x14ac:dyDescent="0.25">
      <c r="I90" s="12"/>
      <c r="J90" s="12"/>
      <c r="K90" s="12"/>
      <c r="L90" s="12"/>
      <c r="M90" s="12"/>
      <c r="N90" s="12"/>
      <c r="O90" s="12"/>
      <c r="P90" s="12"/>
      <c r="Q90" s="12"/>
      <c r="R90" s="3">
        <v>15</v>
      </c>
      <c r="S90" s="3"/>
      <c r="T90" s="3" t="s">
        <v>4</v>
      </c>
      <c r="U90" s="3" t="s">
        <v>5</v>
      </c>
      <c r="V90" s="3">
        <v>0</v>
      </c>
      <c r="W90" s="3">
        <v>-29</v>
      </c>
      <c r="X90" s="3">
        <v>-85.751000000000005</v>
      </c>
      <c r="Y90" s="3">
        <v>10.002000000000001</v>
      </c>
      <c r="Z90" s="3">
        <v>15.22</v>
      </c>
      <c r="AA90" s="3">
        <v>-24.411000000000001</v>
      </c>
      <c r="AB90" s="3">
        <v>17.646000000000001</v>
      </c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</row>
    <row r="91" spans="9:42" x14ac:dyDescent="0.25">
      <c r="I91" s="12"/>
      <c r="J91" s="12"/>
      <c r="K91" s="12"/>
      <c r="L91" s="12"/>
      <c r="M91" s="12"/>
      <c r="N91" s="12"/>
      <c r="O91" s="12"/>
      <c r="P91" s="12"/>
      <c r="Q91" s="12"/>
      <c r="R91" s="3"/>
      <c r="S91" s="3"/>
      <c r="T91" s="3"/>
      <c r="U91" s="3"/>
      <c r="V91" s="3">
        <v>3.5</v>
      </c>
      <c r="W91" s="3">
        <v>-30</v>
      </c>
      <c r="X91" s="3">
        <v>-77.724999999999994</v>
      </c>
      <c r="Y91" s="3">
        <v>8.81</v>
      </c>
      <c r="Z91" s="3">
        <v>15.22</v>
      </c>
      <c r="AA91" s="3">
        <v>-4.7690000000000001</v>
      </c>
      <c r="AB91" s="3">
        <v>-15.323</v>
      </c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</row>
    <row r="92" spans="9:42" x14ac:dyDescent="0.25">
      <c r="I92" s="12"/>
      <c r="J92" s="12"/>
      <c r="K92" s="12"/>
      <c r="L92" s="12"/>
      <c r="M92" s="12"/>
      <c r="N92" s="12"/>
      <c r="O92" s="12"/>
      <c r="P92" s="12"/>
      <c r="Q92" s="12"/>
      <c r="R92" s="3">
        <v>15</v>
      </c>
      <c r="S92" s="3"/>
      <c r="T92" s="3" t="s">
        <v>4</v>
      </c>
      <c r="U92" s="3" t="s">
        <v>6</v>
      </c>
      <c r="V92" s="3">
        <v>0</v>
      </c>
      <c r="W92" s="3">
        <v>-29</v>
      </c>
      <c r="X92" s="3">
        <v>-85.751000000000005</v>
      </c>
      <c r="Y92" s="3">
        <v>10.002000000000001</v>
      </c>
      <c r="Z92" s="3">
        <v>15.22</v>
      </c>
      <c r="AA92" s="3">
        <v>12.497</v>
      </c>
      <c r="AB92" s="3">
        <v>17.646000000000001</v>
      </c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</row>
    <row r="93" spans="9:42" x14ac:dyDescent="0.25">
      <c r="I93" s="12"/>
      <c r="J93" s="12"/>
      <c r="K93" s="12"/>
      <c r="L93" s="12"/>
      <c r="M93" s="12"/>
      <c r="N93" s="12"/>
      <c r="O93" s="12"/>
      <c r="P93" s="12"/>
      <c r="Q93" s="12"/>
      <c r="R93" s="3"/>
      <c r="S93" s="3"/>
      <c r="T93" s="3"/>
      <c r="U93" s="3"/>
      <c r="V93" s="3">
        <v>3.5</v>
      </c>
      <c r="W93" s="3">
        <v>-30</v>
      </c>
      <c r="X93" s="3">
        <v>-77.724999999999994</v>
      </c>
      <c r="Y93" s="3">
        <v>8.81</v>
      </c>
      <c r="Z93" s="3">
        <v>15.22</v>
      </c>
      <c r="AA93" s="3">
        <v>28.86</v>
      </c>
      <c r="AB93" s="3">
        <v>-15.323</v>
      </c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</row>
    <row r="94" spans="9:42" x14ac:dyDescent="0.25">
      <c r="I94" s="12"/>
      <c r="J94" s="12"/>
      <c r="K94" s="12"/>
      <c r="L94" s="12"/>
      <c r="M94" s="12"/>
      <c r="N94" s="12"/>
      <c r="O94" s="24"/>
      <c r="P94" s="24"/>
      <c r="Q94" s="24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12"/>
    </row>
    <row r="95" spans="9:42" x14ac:dyDescent="0.25">
      <c r="I95" s="12"/>
      <c r="J95" s="12"/>
      <c r="K95" s="12"/>
      <c r="L95" s="12"/>
      <c r="M95" s="12"/>
      <c r="N95" s="12"/>
      <c r="O95" s="12"/>
      <c r="P95" s="12"/>
      <c r="Q95" s="12"/>
      <c r="R95" s="3">
        <v>16</v>
      </c>
      <c r="S95" s="3" t="s">
        <v>20</v>
      </c>
      <c r="T95" s="3"/>
      <c r="U95" s="3"/>
      <c r="V95" s="3" t="s">
        <v>18</v>
      </c>
      <c r="W95" s="3"/>
      <c r="X95" s="3"/>
      <c r="Y95" s="3"/>
      <c r="Z95" s="3"/>
      <c r="AA95" s="3"/>
      <c r="AB95" s="3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</row>
    <row r="96" spans="9:42" x14ac:dyDescent="0.25">
      <c r="I96" s="12"/>
      <c r="J96" s="12"/>
      <c r="K96" s="12"/>
      <c r="L96" s="12"/>
      <c r="M96" s="12"/>
      <c r="N96" s="12"/>
      <c r="O96" s="12"/>
      <c r="P96" s="12"/>
      <c r="Q96" s="12"/>
      <c r="R96" s="3">
        <v>16</v>
      </c>
      <c r="S96" s="3"/>
      <c r="T96" s="3" t="s">
        <v>4</v>
      </c>
      <c r="U96" s="3" t="s">
        <v>5</v>
      </c>
      <c r="V96" s="3">
        <v>0</v>
      </c>
      <c r="W96" s="3">
        <v>-31</v>
      </c>
      <c r="X96" s="3">
        <v>-77.256</v>
      </c>
      <c r="Y96" s="3">
        <v>-9.516</v>
      </c>
      <c r="Z96" s="3">
        <v>14.651</v>
      </c>
      <c r="AA96" s="3">
        <v>-23.367000000000001</v>
      </c>
      <c r="AB96" s="3">
        <v>-17.097999999999999</v>
      </c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</row>
    <row r="97" spans="9:42" x14ac:dyDescent="0.25">
      <c r="I97" s="12"/>
      <c r="J97" s="12"/>
      <c r="K97" s="12"/>
      <c r="L97" s="12"/>
      <c r="M97" s="12"/>
      <c r="N97" s="12"/>
      <c r="O97" s="12"/>
      <c r="P97" s="12"/>
      <c r="Q97" s="12"/>
      <c r="R97" s="3"/>
      <c r="S97" s="3"/>
      <c r="T97" s="3"/>
      <c r="U97" s="3"/>
      <c r="V97" s="3">
        <v>3.5</v>
      </c>
      <c r="W97" s="3">
        <v>-32</v>
      </c>
      <c r="X97" s="3">
        <v>-69.531000000000006</v>
      </c>
      <c r="Y97" s="3">
        <v>-9.516</v>
      </c>
      <c r="Z97" s="3">
        <v>14.651</v>
      </c>
      <c r="AA97" s="3">
        <v>-4.1870000000000003</v>
      </c>
      <c r="AB97" s="3">
        <v>16.209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</row>
    <row r="98" spans="9:42" x14ac:dyDescent="0.25">
      <c r="I98" s="12"/>
      <c r="J98" s="12"/>
      <c r="K98" s="12"/>
      <c r="L98" s="12"/>
      <c r="M98" s="12"/>
      <c r="N98" s="12"/>
      <c r="O98" s="12"/>
      <c r="P98" s="12"/>
      <c r="Q98" s="12"/>
      <c r="R98" s="3">
        <v>16</v>
      </c>
      <c r="S98" s="3"/>
      <c r="T98" s="3" t="s">
        <v>4</v>
      </c>
      <c r="U98" s="3" t="s">
        <v>6</v>
      </c>
      <c r="V98" s="3">
        <v>0</v>
      </c>
      <c r="W98" s="3">
        <v>-31</v>
      </c>
      <c r="X98" s="3">
        <v>-77.256</v>
      </c>
      <c r="Y98" s="3">
        <v>-9.516</v>
      </c>
      <c r="Z98" s="3">
        <v>14.651</v>
      </c>
      <c r="AA98" s="3">
        <v>11.651</v>
      </c>
      <c r="AB98" s="3">
        <v>-17.097999999999999</v>
      </c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</row>
    <row r="99" spans="9:42" x14ac:dyDescent="0.25">
      <c r="I99" s="12"/>
      <c r="J99" s="12"/>
      <c r="K99" s="12"/>
      <c r="L99" s="12"/>
      <c r="M99" s="12"/>
      <c r="N99" s="12"/>
      <c r="O99" s="12"/>
      <c r="P99" s="12"/>
      <c r="Q99" s="12"/>
      <c r="R99" s="3"/>
      <c r="S99" s="3"/>
      <c r="T99" s="3"/>
      <c r="U99" s="3"/>
      <c r="V99" s="3">
        <v>3.5</v>
      </c>
      <c r="W99" s="3">
        <v>-32</v>
      </c>
      <c r="X99" s="3">
        <v>-69.531000000000006</v>
      </c>
      <c r="Y99" s="3">
        <v>-9.516</v>
      </c>
      <c r="Z99" s="3">
        <v>14.651</v>
      </c>
      <c r="AA99" s="3">
        <v>27.911999999999999</v>
      </c>
      <c r="AB99" s="3">
        <v>16.209</v>
      </c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</row>
    <row r="100" spans="9:42" x14ac:dyDescent="0.25">
      <c r="I100" s="12"/>
      <c r="J100" s="12"/>
      <c r="K100" s="12"/>
      <c r="L100" s="12"/>
      <c r="M100" s="12"/>
      <c r="N100" s="12"/>
      <c r="O100" s="24"/>
      <c r="P100" s="24"/>
      <c r="Q100" s="24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12"/>
    </row>
    <row r="101" spans="9:42" x14ac:dyDescent="0.25">
      <c r="I101" s="12"/>
      <c r="J101" s="12"/>
      <c r="K101" s="12"/>
      <c r="L101" s="12"/>
      <c r="M101" s="12"/>
      <c r="N101" s="12"/>
      <c r="O101" s="12"/>
      <c r="P101" s="12"/>
      <c r="Q101" s="12"/>
      <c r="R101" s="3">
        <v>17</v>
      </c>
      <c r="S101" s="3" t="s">
        <v>20</v>
      </c>
      <c r="T101" s="3"/>
      <c r="U101" s="3"/>
      <c r="V101" s="3" t="s">
        <v>18</v>
      </c>
      <c r="W101" s="3"/>
      <c r="X101" s="3"/>
      <c r="Y101" s="3"/>
      <c r="Z101" s="3"/>
      <c r="AA101" s="3"/>
      <c r="AB101" s="3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</row>
    <row r="102" spans="9:42" x14ac:dyDescent="0.25">
      <c r="I102" s="12"/>
      <c r="J102" s="12"/>
      <c r="K102" s="12"/>
      <c r="L102" s="12"/>
      <c r="M102" s="12"/>
      <c r="N102" s="12"/>
      <c r="O102" s="12"/>
      <c r="P102" s="12"/>
      <c r="Q102" s="12"/>
      <c r="R102" s="3">
        <v>17</v>
      </c>
      <c r="S102" s="3"/>
      <c r="T102" s="3" t="s">
        <v>4</v>
      </c>
      <c r="U102" s="3" t="s">
        <v>5</v>
      </c>
      <c r="V102" s="3">
        <v>0</v>
      </c>
      <c r="W102" s="3">
        <v>-33</v>
      </c>
      <c r="X102" s="3">
        <v>-80.262</v>
      </c>
      <c r="Y102" s="3">
        <v>-9.5120000000000005</v>
      </c>
      <c r="Z102" s="3">
        <v>14.173999999999999</v>
      </c>
      <c r="AA102" s="3">
        <v>-22.434999999999999</v>
      </c>
      <c r="AB102" s="3">
        <v>-17.091000000000001</v>
      </c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</row>
    <row r="103" spans="9:42" x14ac:dyDescent="0.25">
      <c r="I103" s="12"/>
      <c r="J103" s="12"/>
      <c r="K103" s="12"/>
      <c r="L103" s="12"/>
      <c r="M103" s="12"/>
      <c r="N103" s="12"/>
      <c r="O103" s="12"/>
      <c r="P103" s="12"/>
      <c r="Q103" s="12"/>
      <c r="R103" s="3"/>
      <c r="S103" s="3"/>
      <c r="T103" s="3"/>
      <c r="U103" s="3"/>
      <c r="V103" s="3">
        <v>3.5</v>
      </c>
      <c r="W103" s="3">
        <v>-34</v>
      </c>
      <c r="X103" s="3">
        <v>-72.537000000000006</v>
      </c>
      <c r="Y103" s="3">
        <v>-9.5120000000000005</v>
      </c>
      <c r="Z103" s="3">
        <v>14.173999999999999</v>
      </c>
      <c r="AA103" s="3">
        <v>-3.0449999999999999</v>
      </c>
      <c r="AB103" s="3">
        <v>16.202000000000002</v>
      </c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</row>
    <row r="104" spans="9:42" x14ac:dyDescent="0.25">
      <c r="I104" s="12"/>
      <c r="J104" s="12"/>
      <c r="K104" s="12"/>
      <c r="L104" s="12"/>
      <c r="M104" s="12"/>
      <c r="N104" s="12"/>
      <c r="O104" s="12"/>
      <c r="P104" s="12"/>
      <c r="Q104" s="12"/>
      <c r="R104" s="3">
        <v>17</v>
      </c>
      <c r="S104" s="3"/>
      <c r="T104" s="3" t="s">
        <v>4</v>
      </c>
      <c r="U104" s="3" t="s">
        <v>6</v>
      </c>
      <c r="V104" s="3">
        <v>0</v>
      </c>
      <c r="W104" s="3">
        <v>-33</v>
      </c>
      <c r="X104" s="3">
        <v>-80.262</v>
      </c>
      <c r="Y104" s="3">
        <v>-9.5120000000000005</v>
      </c>
      <c r="Z104" s="3">
        <v>14.173999999999999</v>
      </c>
      <c r="AA104" s="3">
        <v>10.519</v>
      </c>
      <c r="AB104" s="3">
        <v>-17.091000000000001</v>
      </c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</row>
    <row r="105" spans="9:42" x14ac:dyDescent="0.25">
      <c r="I105" s="12"/>
      <c r="J105" s="12"/>
      <c r="K105" s="12"/>
      <c r="L105" s="12"/>
      <c r="M105" s="12"/>
      <c r="N105" s="12"/>
      <c r="O105" s="12"/>
      <c r="P105" s="12"/>
      <c r="Q105" s="12"/>
      <c r="R105" s="3"/>
      <c r="S105" s="3"/>
      <c r="T105" s="3"/>
      <c r="U105" s="3"/>
      <c r="V105" s="3">
        <v>3.5</v>
      </c>
      <c r="W105" s="3">
        <v>-34</v>
      </c>
      <c r="X105" s="3">
        <v>-72.537000000000006</v>
      </c>
      <c r="Y105" s="3">
        <v>-9.5120000000000005</v>
      </c>
      <c r="Z105" s="3">
        <v>14.173999999999999</v>
      </c>
      <c r="AA105" s="3">
        <v>27.172999999999998</v>
      </c>
      <c r="AB105" s="3">
        <v>16.202000000000002</v>
      </c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</row>
    <row r="106" spans="9:42" x14ac:dyDescent="0.25">
      <c r="I106" s="12"/>
      <c r="J106" s="12"/>
      <c r="K106" s="12"/>
      <c r="L106" s="12"/>
      <c r="M106" s="12"/>
      <c r="N106" s="12"/>
      <c r="O106" s="24"/>
      <c r="P106" s="24"/>
      <c r="Q106" s="24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12"/>
    </row>
    <row r="107" spans="9:42" x14ac:dyDescent="0.25">
      <c r="I107" s="12"/>
      <c r="J107" s="12"/>
      <c r="K107" s="12"/>
      <c r="L107" s="12"/>
      <c r="M107" s="12"/>
      <c r="N107" s="12"/>
      <c r="O107" s="12"/>
      <c r="P107" s="12"/>
      <c r="Q107" s="12"/>
      <c r="R107" s="3">
        <v>18</v>
      </c>
      <c r="S107" s="3" t="s">
        <v>20</v>
      </c>
      <c r="T107" s="3"/>
      <c r="U107" s="3"/>
      <c r="V107" s="3" t="s">
        <v>18</v>
      </c>
      <c r="W107" s="3"/>
      <c r="X107" s="3"/>
      <c r="Y107" s="3"/>
      <c r="Z107" s="3"/>
      <c r="AA107" s="3"/>
      <c r="AB107" s="3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</row>
    <row r="108" spans="9:42" x14ac:dyDescent="0.25">
      <c r="I108" s="12"/>
      <c r="J108" s="12"/>
      <c r="K108" s="12"/>
      <c r="L108" s="12"/>
      <c r="M108" s="12"/>
      <c r="N108" s="12"/>
      <c r="O108" s="12"/>
      <c r="P108" s="12"/>
      <c r="Q108" s="12"/>
      <c r="R108" s="3">
        <v>18</v>
      </c>
      <c r="S108" s="3"/>
      <c r="T108" s="3" t="s">
        <v>4</v>
      </c>
      <c r="U108" s="3" t="s">
        <v>5</v>
      </c>
      <c r="V108" s="3">
        <v>0</v>
      </c>
      <c r="W108" s="3">
        <v>-35</v>
      </c>
      <c r="X108" s="3">
        <v>-77.533000000000001</v>
      </c>
      <c r="Y108" s="3">
        <v>9.6690000000000005</v>
      </c>
      <c r="Z108" s="3">
        <v>14.071</v>
      </c>
      <c r="AA108" s="3">
        <v>-22.321000000000002</v>
      </c>
      <c r="AB108" s="3">
        <v>17.266999999999999</v>
      </c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</row>
    <row r="109" spans="9:42" x14ac:dyDescent="0.25">
      <c r="I109" s="12"/>
      <c r="J109" s="12"/>
      <c r="K109" s="12"/>
      <c r="L109" s="12"/>
      <c r="M109" s="12"/>
      <c r="N109" s="12"/>
      <c r="O109" s="12"/>
      <c r="P109" s="12"/>
      <c r="Q109" s="12"/>
      <c r="R109" s="3"/>
      <c r="S109" s="3"/>
      <c r="T109" s="3"/>
      <c r="U109" s="3"/>
      <c r="V109" s="3">
        <v>3.5</v>
      </c>
      <c r="W109" s="3">
        <v>-36</v>
      </c>
      <c r="X109" s="3">
        <v>-69.807000000000002</v>
      </c>
      <c r="Y109" s="3">
        <v>9.6690000000000005</v>
      </c>
      <c r="Z109" s="3">
        <v>14.071</v>
      </c>
      <c r="AA109" s="3">
        <v>-3.3079999999999998</v>
      </c>
      <c r="AB109" s="3">
        <v>-16.574999999999999</v>
      </c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</row>
    <row r="110" spans="9:42" x14ac:dyDescent="0.25">
      <c r="I110" s="12"/>
      <c r="J110" s="12"/>
      <c r="K110" s="12"/>
      <c r="L110" s="12"/>
      <c r="M110" s="12"/>
      <c r="N110" s="12"/>
      <c r="O110" s="12"/>
      <c r="P110" s="12"/>
      <c r="Q110" s="12"/>
      <c r="R110" s="3">
        <v>18</v>
      </c>
      <c r="S110" s="3"/>
      <c r="T110" s="3" t="s">
        <v>4</v>
      </c>
      <c r="U110" s="3" t="s">
        <v>6</v>
      </c>
      <c r="V110" s="3">
        <v>0</v>
      </c>
      <c r="W110" s="3">
        <v>-35</v>
      </c>
      <c r="X110" s="3">
        <v>-77.533000000000001</v>
      </c>
      <c r="Y110" s="3">
        <v>9.6690000000000005</v>
      </c>
      <c r="Z110" s="3">
        <v>14.071</v>
      </c>
      <c r="AA110" s="3">
        <v>10.659000000000001</v>
      </c>
      <c r="AB110" s="3">
        <v>17.266999999999999</v>
      </c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</row>
    <row r="111" spans="9:42" x14ac:dyDescent="0.25">
      <c r="I111" s="12"/>
      <c r="J111" s="12"/>
      <c r="K111" s="12"/>
      <c r="L111" s="12"/>
      <c r="M111" s="12"/>
      <c r="N111" s="12"/>
      <c r="O111" s="12"/>
      <c r="P111" s="12"/>
      <c r="Q111" s="12"/>
      <c r="R111" s="3"/>
      <c r="S111" s="3"/>
      <c r="T111" s="3"/>
      <c r="U111" s="3"/>
      <c r="V111" s="3">
        <v>3.5</v>
      </c>
      <c r="W111" s="3">
        <v>-36</v>
      </c>
      <c r="X111" s="3">
        <v>-69.807000000000002</v>
      </c>
      <c r="Y111" s="3">
        <v>9.6690000000000005</v>
      </c>
      <c r="Z111" s="3">
        <v>14.071</v>
      </c>
      <c r="AA111" s="3">
        <v>26.925999999999998</v>
      </c>
      <c r="AB111" s="3">
        <v>-16.574999999999999</v>
      </c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</row>
    <row r="112" spans="9:42" x14ac:dyDescent="0.25">
      <c r="I112" s="12"/>
      <c r="J112" s="12"/>
      <c r="K112" s="12"/>
      <c r="L112" s="12"/>
      <c r="M112" s="12"/>
      <c r="N112" s="12"/>
      <c r="O112" s="12"/>
      <c r="P112" s="12"/>
      <c r="Q112" s="12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12"/>
    </row>
    <row r="113" spans="9:42" x14ac:dyDescent="0.25">
      <c r="I113" s="12"/>
      <c r="J113" s="12"/>
      <c r="K113" s="12"/>
      <c r="L113" s="12"/>
      <c r="M113" s="12"/>
      <c r="N113" s="12"/>
      <c r="O113" s="12"/>
      <c r="P113" s="12"/>
      <c r="Q113" s="12"/>
      <c r="R113" s="3">
        <v>19</v>
      </c>
      <c r="S113" s="3" t="s">
        <v>20</v>
      </c>
      <c r="T113" s="3"/>
      <c r="U113" s="3"/>
      <c r="V113" s="3" t="s">
        <v>18</v>
      </c>
      <c r="W113" s="3"/>
      <c r="X113" s="3"/>
      <c r="Y113" s="3"/>
      <c r="Z113" s="3"/>
      <c r="AA113" s="3"/>
      <c r="AB113" s="3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</row>
    <row r="114" spans="9:42" x14ac:dyDescent="0.25">
      <c r="I114" s="12"/>
      <c r="J114" s="12"/>
      <c r="K114" s="12"/>
      <c r="L114" s="12"/>
      <c r="M114" s="12"/>
      <c r="N114" s="12"/>
      <c r="O114" s="12"/>
      <c r="P114" s="12"/>
      <c r="Q114" s="12"/>
      <c r="R114" s="3">
        <v>19</v>
      </c>
      <c r="S114" s="3"/>
      <c r="T114" s="3" t="s">
        <v>4</v>
      </c>
      <c r="U114" s="3" t="s">
        <v>5</v>
      </c>
      <c r="V114" s="3">
        <v>0</v>
      </c>
      <c r="W114" s="3">
        <v>-37</v>
      </c>
      <c r="X114" s="3">
        <v>-75.412999999999997</v>
      </c>
      <c r="Y114" s="3">
        <v>-9.5399999999999991</v>
      </c>
      <c r="Z114" s="3">
        <v>14.513999999999999</v>
      </c>
      <c r="AA114" s="3">
        <v>-23.173999999999999</v>
      </c>
      <c r="AB114" s="3">
        <v>-17.116</v>
      </c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</row>
    <row r="115" spans="9:42" x14ac:dyDescent="0.25">
      <c r="I115" s="12"/>
      <c r="J115" s="12"/>
      <c r="K115" s="12"/>
      <c r="L115" s="12"/>
      <c r="M115" s="12"/>
      <c r="N115" s="12"/>
      <c r="O115" s="12"/>
      <c r="P115" s="12"/>
      <c r="Q115" s="12"/>
      <c r="R115" s="3"/>
      <c r="S115" s="3"/>
      <c r="T115" s="3"/>
      <c r="U115" s="3"/>
      <c r="V115" s="3">
        <v>3.5</v>
      </c>
      <c r="W115" s="3">
        <v>-38</v>
      </c>
      <c r="X115" s="3">
        <v>-67.742999999999995</v>
      </c>
      <c r="Y115" s="3">
        <v>-8.3710000000000004</v>
      </c>
      <c r="Z115" s="3">
        <v>14.513999999999999</v>
      </c>
      <c r="AA115" s="3">
        <v>-4.29</v>
      </c>
      <c r="AB115" s="3">
        <v>14.287000000000001</v>
      </c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</row>
    <row r="116" spans="9:42" x14ac:dyDescent="0.25">
      <c r="I116" s="12"/>
      <c r="J116" s="12"/>
      <c r="K116" s="12"/>
      <c r="L116" s="12"/>
      <c r="M116" s="12"/>
      <c r="N116" s="12"/>
      <c r="O116" s="12"/>
      <c r="P116" s="12"/>
      <c r="Q116" s="12"/>
      <c r="R116" s="3">
        <v>19</v>
      </c>
      <c r="S116" s="3"/>
      <c r="T116" s="3" t="s">
        <v>4</v>
      </c>
      <c r="U116" s="3" t="s">
        <v>6</v>
      </c>
      <c r="V116" s="3">
        <v>0</v>
      </c>
      <c r="W116" s="3">
        <v>-37</v>
      </c>
      <c r="X116" s="3">
        <v>-75.412999999999997</v>
      </c>
      <c r="Y116" s="3">
        <v>-9.5399999999999991</v>
      </c>
      <c r="Z116" s="3">
        <v>14.513999999999999</v>
      </c>
      <c r="AA116" s="3">
        <v>11.651999999999999</v>
      </c>
      <c r="AB116" s="3">
        <v>-17.116</v>
      </c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</row>
    <row r="117" spans="9:42" x14ac:dyDescent="0.25">
      <c r="I117" s="12"/>
      <c r="J117" s="12"/>
      <c r="K117" s="12"/>
      <c r="L117" s="12"/>
      <c r="M117" s="12"/>
      <c r="N117" s="12"/>
      <c r="O117" s="12"/>
      <c r="P117" s="12"/>
      <c r="Q117" s="12"/>
      <c r="R117" s="3"/>
      <c r="S117" s="3"/>
      <c r="T117" s="3"/>
      <c r="U117" s="3"/>
      <c r="V117" s="3">
        <v>3.5</v>
      </c>
      <c r="W117" s="3">
        <v>-38</v>
      </c>
      <c r="X117" s="3">
        <v>-67.742999999999995</v>
      </c>
      <c r="Y117" s="3">
        <v>-8.3710000000000004</v>
      </c>
      <c r="Z117" s="3">
        <v>14.513999999999999</v>
      </c>
      <c r="AA117" s="3">
        <v>27.626999999999999</v>
      </c>
      <c r="AB117" s="3">
        <v>14.287000000000001</v>
      </c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</row>
    <row r="118" spans="9:42" x14ac:dyDescent="0.25">
      <c r="I118" s="12"/>
      <c r="J118" s="12"/>
      <c r="K118" s="12"/>
      <c r="L118" s="12"/>
      <c r="M118" s="12"/>
      <c r="N118" s="12"/>
      <c r="O118" s="12"/>
      <c r="P118" s="12"/>
      <c r="Q118" s="12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D118" s="26"/>
      <c r="AE118" s="26"/>
      <c r="AF118" s="26"/>
      <c r="AG118" s="26"/>
      <c r="AH118" s="26"/>
      <c r="AI118" s="26"/>
      <c r="AJ118" s="26"/>
      <c r="AK118" s="26"/>
      <c r="AL118" s="26"/>
      <c r="AM118" s="26"/>
      <c r="AN118" s="26"/>
      <c r="AO118" s="26"/>
      <c r="AP118" s="12"/>
    </row>
    <row r="119" spans="9:42" x14ac:dyDescent="0.25">
      <c r="I119" s="12"/>
      <c r="J119" s="12"/>
      <c r="K119" s="12"/>
      <c r="L119" s="12"/>
      <c r="M119" s="12"/>
      <c r="N119" s="12"/>
      <c r="O119" s="12"/>
      <c r="P119" s="12"/>
      <c r="Q119" s="12"/>
      <c r="R119" s="3">
        <v>20</v>
      </c>
      <c r="S119" s="3" t="s">
        <v>20</v>
      </c>
      <c r="T119" s="3"/>
      <c r="U119" s="3"/>
      <c r="V119" s="3" t="s">
        <v>18</v>
      </c>
      <c r="W119" s="3"/>
      <c r="X119" s="3"/>
      <c r="Y119" s="3"/>
      <c r="Z119" s="3"/>
      <c r="AA119" s="3"/>
      <c r="AB119" s="3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</row>
    <row r="120" spans="9:42" x14ac:dyDescent="0.25">
      <c r="I120" s="12"/>
      <c r="J120" s="12"/>
      <c r="K120" s="12"/>
      <c r="L120" s="12"/>
      <c r="M120" s="12"/>
      <c r="N120" s="12"/>
      <c r="O120" s="12"/>
      <c r="P120" s="12"/>
      <c r="Q120" s="12"/>
      <c r="R120" s="3">
        <v>20</v>
      </c>
      <c r="S120" s="3"/>
      <c r="T120" s="3" t="s">
        <v>4</v>
      </c>
      <c r="U120" s="3" t="s">
        <v>5</v>
      </c>
      <c r="V120" s="3">
        <v>0</v>
      </c>
      <c r="W120" s="3">
        <v>-39</v>
      </c>
      <c r="X120" s="3">
        <v>-86.605000000000004</v>
      </c>
      <c r="Y120" s="3">
        <v>-9.9250000000000007</v>
      </c>
      <c r="Z120" s="3">
        <v>15.177</v>
      </c>
      <c r="AA120" s="3">
        <v>-24.317</v>
      </c>
      <c r="AB120" s="3">
        <v>-17.553000000000001</v>
      </c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</row>
    <row r="121" spans="9:42" x14ac:dyDescent="0.25">
      <c r="I121" s="12"/>
      <c r="J121" s="12"/>
      <c r="K121" s="12"/>
      <c r="L121" s="12"/>
      <c r="M121" s="12"/>
      <c r="N121" s="12"/>
      <c r="O121" s="12"/>
      <c r="P121" s="12"/>
      <c r="Q121" s="12"/>
      <c r="R121" s="3"/>
      <c r="S121" s="3"/>
      <c r="T121" s="3"/>
      <c r="U121" s="3"/>
      <c r="V121" s="3">
        <v>3.5</v>
      </c>
      <c r="W121" s="3">
        <v>-40</v>
      </c>
      <c r="X121" s="3">
        <v>-78.88</v>
      </c>
      <c r="Y121" s="3">
        <v>-9.9250000000000007</v>
      </c>
      <c r="Z121" s="3">
        <v>15.177</v>
      </c>
      <c r="AA121" s="3">
        <v>-4.6050000000000004</v>
      </c>
      <c r="AB121" s="3">
        <v>17.183</v>
      </c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</row>
    <row r="122" spans="9:42" x14ac:dyDescent="0.25">
      <c r="I122" s="12"/>
      <c r="J122" s="12"/>
      <c r="K122" s="12"/>
      <c r="L122" s="12"/>
      <c r="M122" s="12"/>
      <c r="N122" s="12"/>
      <c r="O122" s="12"/>
      <c r="P122" s="12"/>
      <c r="Q122" s="12"/>
      <c r="R122" s="3">
        <v>20</v>
      </c>
      <c r="S122" s="3"/>
      <c r="T122" s="3" t="s">
        <v>4</v>
      </c>
      <c r="U122" s="3" t="s">
        <v>6</v>
      </c>
      <c r="V122" s="3">
        <v>0</v>
      </c>
      <c r="W122" s="3">
        <v>-39</v>
      </c>
      <c r="X122" s="3">
        <v>-86.605000000000004</v>
      </c>
      <c r="Y122" s="3">
        <v>-9.9250000000000007</v>
      </c>
      <c r="Z122" s="3">
        <v>15.177</v>
      </c>
      <c r="AA122" s="3">
        <v>12.349</v>
      </c>
      <c r="AB122" s="3">
        <v>-17.553000000000001</v>
      </c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</row>
    <row r="123" spans="9:42" x14ac:dyDescent="0.25">
      <c r="I123" s="12"/>
      <c r="J123" s="12"/>
      <c r="K123" s="12"/>
      <c r="L123" s="12"/>
      <c r="M123" s="12"/>
      <c r="N123" s="12"/>
      <c r="O123" s="12"/>
      <c r="P123" s="12"/>
      <c r="Q123" s="12"/>
      <c r="R123" s="3"/>
      <c r="S123" s="3"/>
      <c r="T123" s="3"/>
      <c r="U123" s="3"/>
      <c r="V123" s="3">
        <v>3.5</v>
      </c>
      <c r="W123" s="3">
        <v>-40</v>
      </c>
      <c r="X123" s="3">
        <v>-78.88</v>
      </c>
      <c r="Y123" s="3">
        <v>-9.9250000000000007</v>
      </c>
      <c r="Z123" s="3">
        <v>15.177</v>
      </c>
      <c r="AA123" s="3">
        <v>28.803999999999998</v>
      </c>
      <c r="AB123" s="3">
        <v>17.183</v>
      </c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</row>
    <row r="124" spans="9:42" x14ac:dyDescent="0.25">
      <c r="I124" s="12"/>
      <c r="J124" s="12"/>
      <c r="K124" s="12"/>
      <c r="L124" s="12"/>
      <c r="M124" s="12"/>
      <c r="N124" s="12"/>
      <c r="O124" s="12"/>
      <c r="P124" s="12"/>
      <c r="Q124" s="12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D124" s="26"/>
      <c r="AE124" s="26"/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  <c r="AP124" s="12"/>
    </row>
    <row r="125" spans="9:42" x14ac:dyDescent="0.25">
      <c r="I125" s="12"/>
      <c r="J125" s="12"/>
      <c r="K125" s="12"/>
      <c r="L125" s="12"/>
      <c r="M125" s="12"/>
      <c r="N125" s="12"/>
      <c r="O125" s="12"/>
      <c r="P125" s="12"/>
      <c r="Q125" s="12"/>
      <c r="R125" s="3">
        <v>21</v>
      </c>
      <c r="S125" s="3" t="s">
        <v>19</v>
      </c>
      <c r="T125" s="3"/>
      <c r="U125" s="3"/>
      <c r="V125" s="3" t="s">
        <v>18</v>
      </c>
      <c r="W125" s="3"/>
      <c r="X125" s="3"/>
      <c r="Y125" s="3"/>
      <c r="Z125" s="3"/>
      <c r="AA125" s="3"/>
      <c r="AB125" s="3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</row>
    <row r="126" spans="9:42" x14ac:dyDescent="0.25">
      <c r="I126" s="12"/>
      <c r="J126" s="12"/>
      <c r="K126" s="12"/>
      <c r="L126" s="12"/>
      <c r="M126" s="12"/>
      <c r="N126" s="12"/>
      <c r="O126" s="12"/>
      <c r="P126" s="12"/>
      <c r="Q126" s="12"/>
      <c r="R126" s="3">
        <v>21</v>
      </c>
      <c r="S126" s="3"/>
      <c r="T126" s="3" t="s">
        <v>4</v>
      </c>
      <c r="U126" s="3" t="s">
        <v>5</v>
      </c>
      <c r="V126" s="3">
        <v>0</v>
      </c>
      <c r="W126" s="3">
        <v>-41</v>
      </c>
      <c r="X126" s="3">
        <v>-179.01400000000001</v>
      </c>
      <c r="Y126" s="3">
        <v>26.042999999999999</v>
      </c>
      <c r="Z126" s="3">
        <v>32.423000000000002</v>
      </c>
      <c r="AA126" s="3">
        <v>-59.014000000000003</v>
      </c>
      <c r="AB126" s="3">
        <v>47.64</v>
      </c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</row>
    <row r="127" spans="9:42" x14ac:dyDescent="0.25">
      <c r="I127" s="12"/>
      <c r="J127" s="12"/>
      <c r="K127" s="12"/>
      <c r="L127" s="12"/>
      <c r="M127" s="12"/>
      <c r="N127" s="12"/>
      <c r="O127" s="12"/>
      <c r="P127" s="12"/>
      <c r="Q127" s="12"/>
      <c r="R127" s="3"/>
      <c r="S127" s="3"/>
      <c r="T127" s="3"/>
      <c r="U127" s="3"/>
      <c r="V127" s="3">
        <v>3.5</v>
      </c>
      <c r="W127" s="3">
        <v>-42</v>
      </c>
      <c r="X127" s="3">
        <v>-165.28</v>
      </c>
      <c r="Y127" s="3">
        <v>26.042999999999999</v>
      </c>
      <c r="Z127" s="3">
        <v>32.423000000000002</v>
      </c>
      <c r="AA127" s="3">
        <v>-38.168999999999997</v>
      </c>
      <c r="AB127" s="3">
        <v>-43.511000000000003</v>
      </c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</row>
    <row r="128" spans="9:42" x14ac:dyDescent="0.25">
      <c r="I128" s="12"/>
      <c r="J128" s="12"/>
      <c r="K128" s="12"/>
      <c r="L128" s="12"/>
      <c r="M128" s="12"/>
      <c r="N128" s="12"/>
      <c r="O128" s="12"/>
      <c r="P128" s="12"/>
      <c r="Q128" s="12"/>
      <c r="R128" s="3">
        <v>21</v>
      </c>
      <c r="S128" s="3"/>
      <c r="T128" s="3" t="s">
        <v>4</v>
      </c>
      <c r="U128" s="3" t="s">
        <v>6</v>
      </c>
      <c r="V128" s="3">
        <v>0</v>
      </c>
      <c r="W128" s="3">
        <v>-41</v>
      </c>
      <c r="X128" s="3">
        <v>-179.01400000000001</v>
      </c>
      <c r="Y128" s="3">
        <v>26.042999999999999</v>
      </c>
      <c r="Z128" s="3">
        <v>32.423000000000002</v>
      </c>
      <c r="AA128" s="3">
        <v>50.929000000000002</v>
      </c>
      <c r="AB128" s="3">
        <v>47.64</v>
      </c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</row>
    <row r="129" spans="9:42" x14ac:dyDescent="0.25">
      <c r="I129" s="12"/>
      <c r="J129" s="12"/>
      <c r="K129" s="12"/>
      <c r="L129" s="12"/>
      <c r="M129" s="12"/>
      <c r="N129" s="12"/>
      <c r="O129" s="12"/>
      <c r="P129" s="12"/>
      <c r="Q129" s="12"/>
      <c r="R129" s="3"/>
      <c r="S129" s="3"/>
      <c r="T129" s="3"/>
      <c r="U129" s="3"/>
      <c r="V129" s="3">
        <v>3.5</v>
      </c>
      <c r="W129" s="3">
        <v>-42</v>
      </c>
      <c r="X129" s="3">
        <v>-165.28</v>
      </c>
      <c r="Y129" s="3">
        <v>26.042999999999999</v>
      </c>
      <c r="Z129" s="3">
        <v>32.423000000000002</v>
      </c>
      <c r="AA129" s="3">
        <v>54.465000000000003</v>
      </c>
      <c r="AB129" s="3">
        <v>-43.511000000000003</v>
      </c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</row>
    <row r="130" spans="9:42" x14ac:dyDescent="0.25">
      <c r="I130" s="12"/>
      <c r="J130" s="12"/>
      <c r="K130" s="12"/>
      <c r="L130" s="12"/>
      <c r="M130" s="12"/>
      <c r="N130" s="12"/>
      <c r="O130" s="12"/>
      <c r="P130" s="12"/>
      <c r="Q130" s="12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12"/>
    </row>
    <row r="131" spans="9:42" x14ac:dyDescent="0.25">
      <c r="I131" s="12"/>
      <c r="J131" s="12"/>
      <c r="K131" s="12"/>
      <c r="L131" s="12"/>
      <c r="M131" s="12"/>
      <c r="N131" s="12"/>
      <c r="O131" s="12"/>
      <c r="P131" s="12"/>
      <c r="Q131" s="12"/>
      <c r="R131" s="3">
        <v>22</v>
      </c>
      <c r="S131" s="3" t="s">
        <v>19</v>
      </c>
      <c r="T131" s="3"/>
      <c r="U131" s="3"/>
      <c r="V131" s="3" t="s">
        <v>18</v>
      </c>
      <c r="W131" s="3"/>
      <c r="X131" s="3"/>
      <c r="Y131" s="3"/>
      <c r="Z131" s="3"/>
      <c r="AA131" s="3"/>
      <c r="AB131" s="3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</row>
    <row r="132" spans="9:42" x14ac:dyDescent="0.25">
      <c r="I132" s="12"/>
      <c r="J132" s="12"/>
      <c r="K132" s="12"/>
      <c r="L132" s="12"/>
      <c r="M132" s="12"/>
      <c r="N132" s="12"/>
      <c r="O132" s="12"/>
      <c r="P132" s="12"/>
      <c r="Q132" s="12"/>
      <c r="R132" s="3">
        <v>22</v>
      </c>
      <c r="S132" s="3"/>
      <c r="T132" s="3" t="s">
        <v>4</v>
      </c>
      <c r="U132" s="3" t="s">
        <v>5</v>
      </c>
      <c r="V132" s="3">
        <v>0</v>
      </c>
      <c r="W132" s="3">
        <v>-43</v>
      </c>
      <c r="X132" s="3">
        <v>-179.01300000000001</v>
      </c>
      <c r="Y132" s="3">
        <v>26.042999999999999</v>
      </c>
      <c r="Z132" s="3">
        <v>-32.420999999999999</v>
      </c>
      <c r="AA132" s="3">
        <v>-50.93</v>
      </c>
      <c r="AB132" s="3">
        <v>47.64</v>
      </c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</row>
    <row r="133" spans="9:42" x14ac:dyDescent="0.25">
      <c r="I133" s="12"/>
      <c r="J133" s="12"/>
      <c r="K133" s="12"/>
      <c r="L133" s="12"/>
      <c r="M133" s="12"/>
      <c r="N133" s="12"/>
      <c r="O133" s="12"/>
      <c r="P133" s="12"/>
      <c r="Q133" s="12"/>
      <c r="R133" s="3"/>
      <c r="S133" s="3"/>
      <c r="T133" s="3"/>
      <c r="U133" s="3"/>
      <c r="V133" s="3">
        <v>3.5</v>
      </c>
      <c r="W133" s="3">
        <v>-44</v>
      </c>
      <c r="X133" s="3">
        <v>-165.279</v>
      </c>
      <c r="Y133" s="3">
        <v>26.042999999999999</v>
      </c>
      <c r="Z133" s="3">
        <v>-32.420999999999999</v>
      </c>
      <c r="AA133" s="3">
        <v>-54.460999999999999</v>
      </c>
      <c r="AB133" s="3">
        <v>-43.509</v>
      </c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</row>
    <row r="134" spans="9:42" x14ac:dyDescent="0.25">
      <c r="I134" s="12"/>
      <c r="J134" s="12"/>
      <c r="K134" s="12"/>
      <c r="L134" s="12"/>
      <c r="M134" s="12"/>
      <c r="N134" s="12"/>
      <c r="O134" s="12"/>
      <c r="P134" s="12"/>
      <c r="Q134" s="12"/>
      <c r="R134" s="3">
        <v>22</v>
      </c>
      <c r="S134" s="3"/>
      <c r="T134" s="3" t="s">
        <v>4</v>
      </c>
      <c r="U134" s="3" t="s">
        <v>6</v>
      </c>
      <c r="V134" s="3">
        <v>0</v>
      </c>
      <c r="W134" s="3">
        <v>-43</v>
      </c>
      <c r="X134" s="3">
        <v>-179.01300000000001</v>
      </c>
      <c r="Y134" s="3">
        <v>26.042999999999999</v>
      </c>
      <c r="Z134" s="3">
        <v>-32.420999999999999</v>
      </c>
      <c r="AA134" s="3">
        <v>59.012999999999998</v>
      </c>
      <c r="AB134" s="3">
        <v>47.64</v>
      </c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</row>
    <row r="135" spans="9:42" x14ac:dyDescent="0.25">
      <c r="I135" s="12"/>
      <c r="J135" s="12"/>
      <c r="K135" s="12"/>
      <c r="L135" s="12"/>
      <c r="M135" s="12"/>
      <c r="N135" s="12"/>
      <c r="O135" s="12"/>
      <c r="P135" s="12"/>
      <c r="Q135" s="12"/>
      <c r="R135" s="3"/>
      <c r="S135" s="3"/>
      <c r="T135" s="3"/>
      <c r="U135" s="3"/>
      <c r="V135" s="3">
        <v>3.5</v>
      </c>
      <c r="W135" s="3">
        <v>-44</v>
      </c>
      <c r="X135" s="3">
        <v>-165.279</v>
      </c>
      <c r="Y135" s="3">
        <v>26.042999999999999</v>
      </c>
      <c r="Z135" s="3">
        <v>-32.420999999999999</v>
      </c>
      <c r="AA135" s="3">
        <v>38.171999999999997</v>
      </c>
      <c r="AB135" s="3">
        <v>-43.509</v>
      </c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</row>
    <row r="136" spans="9:42" x14ac:dyDescent="0.25">
      <c r="I136" s="12"/>
      <c r="J136" s="12"/>
      <c r="K136" s="12"/>
      <c r="L136" s="12"/>
      <c r="M136" s="12"/>
      <c r="N136" s="12"/>
      <c r="O136" s="12"/>
      <c r="P136" s="12"/>
      <c r="Q136" s="12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D136" s="30"/>
      <c r="AE136" s="30"/>
      <c r="AF136" s="30"/>
      <c r="AG136" s="30"/>
      <c r="AH136" s="30"/>
      <c r="AI136" s="30"/>
      <c r="AJ136" s="30"/>
      <c r="AK136" s="30"/>
      <c r="AL136" s="30"/>
      <c r="AM136" s="30"/>
      <c r="AN136" s="30"/>
      <c r="AO136" s="30"/>
      <c r="AP136" s="12"/>
    </row>
    <row r="137" spans="9:42" x14ac:dyDescent="0.25">
      <c r="I137" s="12"/>
      <c r="J137" s="12"/>
      <c r="K137" s="12"/>
      <c r="L137" s="12"/>
      <c r="M137" s="12"/>
      <c r="N137" s="12"/>
      <c r="O137" s="12"/>
      <c r="P137" s="12"/>
      <c r="Q137" s="12"/>
      <c r="R137" s="3">
        <v>23</v>
      </c>
      <c r="S137" s="3" t="s">
        <v>19</v>
      </c>
      <c r="T137" s="3"/>
      <c r="U137" s="3"/>
      <c r="V137" s="3" t="s">
        <v>18</v>
      </c>
      <c r="W137" s="3"/>
      <c r="X137" s="3"/>
      <c r="Y137" s="3"/>
      <c r="Z137" s="3"/>
      <c r="AA137" s="3"/>
      <c r="AB137" s="3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</row>
    <row r="138" spans="9:42" x14ac:dyDescent="0.25">
      <c r="I138" s="12"/>
      <c r="J138" s="12"/>
      <c r="K138" s="12"/>
      <c r="L138" s="12"/>
      <c r="M138" s="12"/>
      <c r="N138" s="12"/>
      <c r="O138" s="12"/>
      <c r="P138" s="12"/>
      <c r="Q138" s="12"/>
      <c r="R138" s="3">
        <v>23</v>
      </c>
      <c r="S138" s="3"/>
      <c r="T138" s="3" t="s">
        <v>4</v>
      </c>
      <c r="U138" s="3" t="s">
        <v>5</v>
      </c>
      <c r="V138" s="3">
        <v>0</v>
      </c>
      <c r="W138" s="3">
        <v>-45</v>
      </c>
      <c r="X138" s="3">
        <v>-161.453</v>
      </c>
      <c r="Y138" s="3">
        <v>-26.007000000000001</v>
      </c>
      <c r="Z138" s="3">
        <v>30.760999999999999</v>
      </c>
      <c r="AA138" s="3">
        <v>-55.892000000000003</v>
      </c>
      <c r="AB138" s="3">
        <v>-48.406999999999996</v>
      </c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</row>
    <row r="139" spans="9:42" x14ac:dyDescent="0.25">
      <c r="I139" s="12"/>
      <c r="J139" s="12"/>
      <c r="K139" s="12"/>
      <c r="L139" s="12"/>
      <c r="M139" s="12"/>
      <c r="N139" s="12"/>
      <c r="O139" s="12"/>
      <c r="P139" s="12"/>
      <c r="Q139" s="12"/>
      <c r="R139" s="3"/>
      <c r="S139" s="3"/>
      <c r="T139" s="3"/>
      <c r="U139" s="3"/>
      <c r="V139" s="3">
        <v>3.5</v>
      </c>
      <c r="W139" s="3">
        <v>-46</v>
      </c>
      <c r="X139" s="3">
        <v>-147.71899999999999</v>
      </c>
      <c r="Y139" s="3">
        <v>-26.007000000000001</v>
      </c>
      <c r="Z139" s="3">
        <v>30.760999999999999</v>
      </c>
      <c r="AA139" s="3">
        <v>-35.051000000000002</v>
      </c>
      <c r="AB139" s="3">
        <v>42.616999999999997</v>
      </c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</row>
    <row r="140" spans="9:42" x14ac:dyDescent="0.25">
      <c r="I140" s="12"/>
      <c r="J140" s="12"/>
      <c r="K140" s="12"/>
      <c r="L140" s="12"/>
      <c r="M140" s="12"/>
      <c r="N140" s="12"/>
      <c r="O140" s="12"/>
      <c r="P140" s="12"/>
      <c r="Q140" s="12"/>
      <c r="R140" s="3">
        <v>23</v>
      </c>
      <c r="S140" s="3"/>
      <c r="T140" s="3" t="s">
        <v>4</v>
      </c>
      <c r="U140" s="3" t="s">
        <v>6</v>
      </c>
      <c r="V140" s="3">
        <v>0</v>
      </c>
      <c r="W140" s="3">
        <v>-45</v>
      </c>
      <c r="X140" s="3">
        <v>-161.453</v>
      </c>
      <c r="Y140" s="3">
        <v>-26.007000000000001</v>
      </c>
      <c r="Z140" s="3">
        <v>30.760999999999999</v>
      </c>
      <c r="AA140" s="3">
        <v>47.594999999999999</v>
      </c>
      <c r="AB140" s="3">
        <v>-48.406999999999996</v>
      </c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</row>
    <row r="141" spans="9:42" x14ac:dyDescent="0.25">
      <c r="I141" s="12"/>
      <c r="J141" s="12"/>
      <c r="K141" s="12"/>
      <c r="L141" s="12"/>
      <c r="M141" s="12"/>
      <c r="N141" s="12"/>
      <c r="O141" s="12"/>
      <c r="P141" s="12"/>
      <c r="Q141" s="12"/>
      <c r="R141" s="3"/>
      <c r="S141" s="3"/>
      <c r="T141" s="3"/>
      <c r="U141" s="3"/>
      <c r="V141" s="3">
        <v>3.5</v>
      </c>
      <c r="W141" s="3">
        <v>-46</v>
      </c>
      <c r="X141" s="3">
        <v>-147.71899999999999</v>
      </c>
      <c r="Y141" s="3">
        <v>-26.007000000000001</v>
      </c>
      <c r="Z141" s="3">
        <v>30.760999999999999</v>
      </c>
      <c r="AA141" s="3">
        <v>51.771999999999998</v>
      </c>
      <c r="AB141" s="3">
        <v>42.616999999999997</v>
      </c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</row>
    <row r="142" spans="9:42" x14ac:dyDescent="0.25">
      <c r="I142" s="12"/>
      <c r="J142" s="12"/>
      <c r="K142" s="12"/>
      <c r="L142" s="12"/>
      <c r="M142" s="12"/>
      <c r="N142" s="12"/>
      <c r="O142" s="12"/>
      <c r="P142" s="12"/>
      <c r="Q142" s="12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12"/>
    </row>
    <row r="143" spans="9:42" x14ac:dyDescent="0.25">
      <c r="I143" s="12"/>
      <c r="J143" s="12"/>
      <c r="K143" s="12"/>
      <c r="L143" s="12"/>
      <c r="M143" s="12"/>
      <c r="N143" s="12"/>
      <c r="O143" s="12"/>
      <c r="P143" s="12"/>
      <c r="Q143" s="12"/>
      <c r="R143" s="3">
        <v>24</v>
      </c>
      <c r="S143" s="3" t="s">
        <v>19</v>
      </c>
      <c r="T143" s="3"/>
      <c r="U143" s="3"/>
      <c r="V143" s="3" t="s">
        <v>18</v>
      </c>
      <c r="W143" s="3"/>
      <c r="X143" s="3"/>
      <c r="Y143" s="3"/>
      <c r="Z143" s="3"/>
      <c r="AA143" s="3"/>
      <c r="AB143" s="3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</row>
    <row r="144" spans="9:42" x14ac:dyDescent="0.25">
      <c r="I144" s="12"/>
      <c r="J144" s="12"/>
      <c r="K144" s="12"/>
      <c r="L144" s="12"/>
      <c r="M144" s="12"/>
      <c r="N144" s="12"/>
      <c r="O144" s="12"/>
      <c r="P144" s="12"/>
      <c r="Q144" s="12"/>
      <c r="R144" s="3">
        <v>24</v>
      </c>
      <c r="S144" s="3"/>
      <c r="T144" s="3" t="s">
        <v>4</v>
      </c>
      <c r="U144" s="3" t="s">
        <v>5</v>
      </c>
      <c r="V144" s="3">
        <v>0</v>
      </c>
      <c r="W144" s="3">
        <v>-47</v>
      </c>
      <c r="X144" s="3">
        <v>-161.453</v>
      </c>
      <c r="Y144" s="3">
        <v>-26.007000000000001</v>
      </c>
      <c r="Z144" s="3">
        <v>-30.762</v>
      </c>
      <c r="AA144" s="3">
        <v>-47.593000000000004</v>
      </c>
      <c r="AB144" s="3">
        <v>-48.408000000000001</v>
      </c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</row>
    <row r="145" spans="9:42" x14ac:dyDescent="0.25">
      <c r="I145" s="12"/>
      <c r="J145" s="12"/>
      <c r="K145" s="12"/>
      <c r="L145" s="12"/>
      <c r="M145" s="12"/>
      <c r="N145" s="12"/>
      <c r="O145" s="12"/>
      <c r="P145" s="12"/>
      <c r="Q145" s="12"/>
      <c r="R145" s="3"/>
      <c r="S145" s="3"/>
      <c r="T145" s="3"/>
      <c r="U145" s="3"/>
      <c r="V145" s="3">
        <v>3.5</v>
      </c>
      <c r="W145" s="3">
        <v>-48</v>
      </c>
      <c r="X145" s="3">
        <v>-147.71899999999999</v>
      </c>
      <c r="Y145" s="3">
        <v>-26.007000000000001</v>
      </c>
      <c r="Z145" s="3">
        <v>-30.762</v>
      </c>
      <c r="AA145" s="3">
        <v>-51.774999999999999</v>
      </c>
      <c r="AB145" s="3">
        <v>42.618000000000002</v>
      </c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</row>
    <row r="146" spans="9:42" x14ac:dyDescent="0.25">
      <c r="I146" s="12"/>
      <c r="J146" s="12"/>
      <c r="K146" s="12"/>
      <c r="L146" s="12"/>
      <c r="M146" s="12"/>
      <c r="N146" s="12"/>
      <c r="O146" s="12"/>
      <c r="P146" s="12"/>
      <c r="Q146" s="12"/>
      <c r="R146" s="3">
        <v>24</v>
      </c>
      <c r="S146" s="3"/>
      <c r="T146" s="3" t="s">
        <v>4</v>
      </c>
      <c r="U146" s="3" t="s">
        <v>6</v>
      </c>
      <c r="V146" s="3">
        <v>0</v>
      </c>
      <c r="W146" s="3">
        <v>-47</v>
      </c>
      <c r="X146" s="3">
        <v>-161.453</v>
      </c>
      <c r="Y146" s="3">
        <v>-26.007000000000001</v>
      </c>
      <c r="Z146" s="3">
        <v>-30.762</v>
      </c>
      <c r="AA146" s="3">
        <v>55.893000000000001</v>
      </c>
      <c r="AB146" s="3">
        <v>-48.408000000000001</v>
      </c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</row>
    <row r="147" spans="9:42" x14ac:dyDescent="0.25">
      <c r="I147" s="12"/>
      <c r="J147" s="12"/>
      <c r="K147" s="12"/>
      <c r="L147" s="12"/>
      <c r="M147" s="12"/>
      <c r="N147" s="12"/>
      <c r="O147" s="12"/>
      <c r="P147" s="12"/>
      <c r="Q147" s="12"/>
      <c r="R147" s="3"/>
      <c r="S147" s="3"/>
      <c r="T147" s="3"/>
      <c r="U147" s="3"/>
      <c r="V147" s="3">
        <v>3.5</v>
      </c>
      <c r="W147" s="3">
        <v>-48</v>
      </c>
      <c r="X147" s="3">
        <v>-147.71899999999999</v>
      </c>
      <c r="Y147" s="3">
        <v>-26.007000000000001</v>
      </c>
      <c r="Z147" s="3">
        <v>-30.762</v>
      </c>
      <c r="AA147" s="3">
        <v>35.048000000000002</v>
      </c>
      <c r="AB147" s="3">
        <v>42.618000000000002</v>
      </c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</row>
    <row r="148" spans="9:42" x14ac:dyDescent="0.25">
      <c r="I148" s="12"/>
      <c r="J148" s="12"/>
      <c r="K148" s="12"/>
      <c r="L148" s="12"/>
      <c r="M148" s="12"/>
      <c r="N148" s="12"/>
      <c r="O148" s="12"/>
      <c r="P148" s="12"/>
      <c r="Q148" s="12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12"/>
    </row>
    <row r="149" spans="9:42" x14ac:dyDescent="0.25">
      <c r="I149" s="12"/>
      <c r="J149" s="12"/>
      <c r="K149" s="12"/>
      <c r="L149" s="12"/>
      <c r="M149" s="12"/>
      <c r="N149" s="12"/>
      <c r="O149" s="12"/>
      <c r="P149" s="12"/>
      <c r="Q149" s="12"/>
      <c r="R149" s="3">
        <v>25</v>
      </c>
      <c r="S149" s="3" t="s">
        <v>19</v>
      </c>
      <c r="T149" s="3"/>
      <c r="U149" s="3"/>
      <c r="V149" s="3" t="s">
        <v>18</v>
      </c>
      <c r="W149" s="3"/>
      <c r="X149" s="3"/>
      <c r="Y149" s="3"/>
      <c r="Z149" s="3"/>
      <c r="AA149" s="3"/>
      <c r="AB149" s="3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</row>
    <row r="150" spans="9:42" x14ac:dyDescent="0.25">
      <c r="I150" s="12"/>
      <c r="J150" s="12"/>
      <c r="K150" s="12"/>
      <c r="L150" s="12"/>
      <c r="M150" s="12"/>
      <c r="N150" s="12"/>
      <c r="O150" s="12"/>
      <c r="P150" s="12"/>
      <c r="Q150" s="12"/>
      <c r="R150" s="3">
        <v>25</v>
      </c>
      <c r="S150" s="3"/>
      <c r="T150" s="3" t="s">
        <v>4</v>
      </c>
      <c r="U150" s="3" t="s">
        <v>5</v>
      </c>
      <c r="V150" s="3">
        <v>0</v>
      </c>
      <c r="W150" s="3">
        <v>-49</v>
      </c>
      <c r="X150" s="3">
        <v>-168.351</v>
      </c>
      <c r="Y150" s="3">
        <v>-25.824999999999999</v>
      </c>
      <c r="Z150" s="3">
        <v>29.187999999999999</v>
      </c>
      <c r="AA150" s="3">
        <v>-52.872</v>
      </c>
      <c r="AB150" s="3">
        <v>-48.189</v>
      </c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</row>
    <row r="151" spans="9:42" x14ac:dyDescent="0.25">
      <c r="I151" s="12"/>
      <c r="J151" s="12"/>
      <c r="K151" s="12"/>
      <c r="L151" s="12"/>
      <c r="M151" s="12"/>
      <c r="N151" s="12"/>
      <c r="O151" s="12"/>
      <c r="P151" s="12"/>
      <c r="Q151" s="12"/>
      <c r="R151" s="3"/>
      <c r="S151" s="3"/>
      <c r="T151" s="3"/>
      <c r="U151" s="3"/>
      <c r="V151" s="3">
        <v>3.5</v>
      </c>
      <c r="W151" s="3">
        <v>-50</v>
      </c>
      <c r="X151" s="3">
        <v>-154.61699999999999</v>
      </c>
      <c r="Y151" s="3">
        <v>-25.824999999999999</v>
      </c>
      <c r="Z151" s="3">
        <v>29.187999999999999</v>
      </c>
      <c r="AA151" s="3">
        <v>-32.411000000000001</v>
      </c>
      <c r="AB151" s="3">
        <v>42.197000000000003</v>
      </c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</row>
    <row r="152" spans="9:42" x14ac:dyDescent="0.25">
      <c r="I152" s="12"/>
      <c r="J152" s="12"/>
      <c r="K152" s="12"/>
      <c r="L152" s="12"/>
      <c r="M152" s="12"/>
      <c r="N152" s="12"/>
      <c r="O152" s="12"/>
      <c r="P152" s="12"/>
      <c r="Q152" s="12"/>
      <c r="R152" s="3">
        <v>25</v>
      </c>
      <c r="S152" s="3"/>
      <c r="T152" s="3" t="s">
        <v>4</v>
      </c>
      <c r="U152" s="3" t="s">
        <v>6</v>
      </c>
      <c r="V152" s="3">
        <v>0</v>
      </c>
      <c r="W152" s="3">
        <v>-49</v>
      </c>
      <c r="X152" s="3">
        <v>-168.351</v>
      </c>
      <c r="Y152" s="3">
        <v>-25.824999999999999</v>
      </c>
      <c r="Z152" s="3">
        <v>29.187999999999999</v>
      </c>
      <c r="AA152" s="3">
        <v>44.494</v>
      </c>
      <c r="AB152" s="3">
        <v>-48.189</v>
      </c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</row>
    <row r="153" spans="9:42" x14ac:dyDescent="0.25">
      <c r="I153" s="12"/>
      <c r="J153" s="12"/>
      <c r="K153" s="12"/>
      <c r="L153" s="12"/>
      <c r="M153" s="12"/>
      <c r="N153" s="12"/>
      <c r="O153" s="12"/>
      <c r="P153" s="12"/>
      <c r="Q153" s="12"/>
      <c r="R153" s="3"/>
      <c r="S153" s="3"/>
      <c r="T153" s="3"/>
      <c r="U153" s="3"/>
      <c r="V153" s="3">
        <v>3.5</v>
      </c>
      <c r="W153" s="3">
        <v>-50</v>
      </c>
      <c r="X153" s="3">
        <v>-154.61699999999999</v>
      </c>
      <c r="Y153" s="3">
        <v>-25.824999999999999</v>
      </c>
      <c r="Z153" s="3">
        <v>29.187999999999999</v>
      </c>
      <c r="AA153" s="3">
        <v>49.284999999999997</v>
      </c>
      <c r="AB153" s="3">
        <v>42.197000000000003</v>
      </c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</row>
    <row r="154" spans="9:42" x14ac:dyDescent="0.25">
      <c r="I154" s="12"/>
      <c r="J154" s="12"/>
      <c r="K154" s="12"/>
      <c r="L154" s="12"/>
      <c r="M154" s="12"/>
      <c r="N154" s="12"/>
      <c r="O154" s="12"/>
      <c r="P154" s="12"/>
      <c r="Q154" s="12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D154" s="26"/>
      <c r="AE154" s="26"/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12"/>
    </row>
    <row r="155" spans="9:42" x14ac:dyDescent="0.25">
      <c r="I155" s="12"/>
      <c r="J155" s="12"/>
      <c r="K155" s="12"/>
      <c r="L155" s="12"/>
      <c r="M155" s="12"/>
      <c r="N155" s="12"/>
      <c r="O155" s="12"/>
      <c r="P155" s="12"/>
      <c r="Q155" s="12"/>
      <c r="R155" s="3">
        <v>26</v>
      </c>
      <c r="S155" s="3" t="s">
        <v>19</v>
      </c>
      <c r="T155" s="3"/>
      <c r="U155" s="3"/>
      <c r="V155" s="3" t="s">
        <v>18</v>
      </c>
      <c r="W155" s="3"/>
      <c r="X155" s="3"/>
      <c r="Y155" s="3"/>
      <c r="Z155" s="3"/>
      <c r="AA155" s="3"/>
      <c r="AB155" s="3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</row>
    <row r="156" spans="9:42" x14ac:dyDescent="0.25">
      <c r="I156" s="12"/>
      <c r="J156" s="12"/>
      <c r="K156" s="12"/>
      <c r="L156" s="12"/>
      <c r="M156" s="12"/>
      <c r="N156" s="12"/>
      <c r="O156" s="12"/>
      <c r="P156" s="12"/>
      <c r="Q156" s="12"/>
      <c r="R156" s="3">
        <v>26</v>
      </c>
      <c r="S156" s="3"/>
      <c r="T156" s="3" t="s">
        <v>4</v>
      </c>
      <c r="U156" s="3" t="s">
        <v>5</v>
      </c>
      <c r="V156" s="3">
        <v>0</v>
      </c>
      <c r="W156" s="3">
        <v>-51</v>
      </c>
      <c r="X156" s="3">
        <v>-168.334</v>
      </c>
      <c r="Y156" s="3">
        <v>-24.724</v>
      </c>
      <c r="Z156" s="3">
        <v>-29.19</v>
      </c>
      <c r="AA156" s="3">
        <v>-44.493000000000002</v>
      </c>
      <c r="AB156" s="3">
        <v>-46.127000000000002</v>
      </c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</row>
    <row r="157" spans="9:42" x14ac:dyDescent="0.25">
      <c r="I157" s="12"/>
      <c r="J157" s="12"/>
      <c r="K157" s="12"/>
      <c r="L157" s="12"/>
      <c r="M157" s="12"/>
      <c r="N157" s="12"/>
      <c r="O157" s="12"/>
      <c r="P157" s="12"/>
      <c r="Q157" s="12"/>
      <c r="R157" s="3"/>
      <c r="S157" s="3"/>
      <c r="T157" s="3"/>
      <c r="U157" s="3"/>
      <c r="V157" s="3">
        <v>3.5</v>
      </c>
      <c r="W157" s="3">
        <v>-52</v>
      </c>
      <c r="X157" s="3">
        <v>-154.6</v>
      </c>
      <c r="Y157" s="3">
        <v>-24.724</v>
      </c>
      <c r="Z157" s="3">
        <v>-29.19</v>
      </c>
      <c r="AA157" s="3">
        <v>-49.29</v>
      </c>
      <c r="AB157" s="3">
        <v>40.405999999999999</v>
      </c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</row>
    <row r="158" spans="9:42" x14ac:dyDescent="0.25">
      <c r="I158" s="12"/>
      <c r="J158" s="12"/>
      <c r="K158" s="12"/>
      <c r="L158" s="12"/>
      <c r="M158" s="12"/>
      <c r="N158" s="12"/>
      <c r="O158" s="12"/>
      <c r="P158" s="12"/>
      <c r="Q158" s="12"/>
      <c r="R158" s="3">
        <v>26</v>
      </c>
      <c r="S158" s="3"/>
      <c r="T158" s="3" t="s">
        <v>4</v>
      </c>
      <c r="U158" s="3" t="s">
        <v>6</v>
      </c>
      <c r="V158" s="3">
        <v>0</v>
      </c>
      <c r="W158" s="3">
        <v>-51</v>
      </c>
      <c r="X158" s="3">
        <v>-168.334</v>
      </c>
      <c r="Y158" s="3">
        <v>-24.724</v>
      </c>
      <c r="Z158" s="3">
        <v>-29.19</v>
      </c>
      <c r="AA158" s="3">
        <v>52.874000000000002</v>
      </c>
      <c r="AB158" s="3">
        <v>-46.127000000000002</v>
      </c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</row>
    <row r="159" spans="9:42" x14ac:dyDescent="0.25">
      <c r="I159" s="12"/>
      <c r="J159" s="12"/>
      <c r="K159" s="12"/>
      <c r="L159" s="12"/>
      <c r="M159" s="12"/>
      <c r="N159" s="12"/>
      <c r="O159" s="12"/>
      <c r="P159" s="12"/>
      <c r="Q159" s="12"/>
      <c r="R159" s="3"/>
      <c r="S159" s="3"/>
      <c r="T159" s="3"/>
      <c r="U159" s="3"/>
      <c r="V159" s="3">
        <v>3.5</v>
      </c>
      <c r="W159" s="3">
        <v>-52</v>
      </c>
      <c r="X159" s="3">
        <v>-154.6</v>
      </c>
      <c r="Y159" s="3">
        <v>-24.724</v>
      </c>
      <c r="Z159" s="3">
        <v>-29.19</v>
      </c>
      <c r="AA159" s="3">
        <v>32.406999999999996</v>
      </c>
      <c r="AB159" s="3">
        <v>40.405999999999999</v>
      </c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</row>
    <row r="160" spans="9:42" x14ac:dyDescent="0.25">
      <c r="I160" s="12"/>
      <c r="J160" s="12"/>
      <c r="K160" s="12"/>
      <c r="L160" s="12"/>
      <c r="M160" s="12"/>
      <c r="N160" s="12"/>
      <c r="O160" s="12"/>
      <c r="P160" s="12"/>
      <c r="Q160" s="12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D160" s="26"/>
      <c r="AE160" s="26"/>
      <c r="AF160" s="26"/>
      <c r="AG160" s="26"/>
      <c r="AH160" s="26"/>
      <c r="AI160" s="26"/>
      <c r="AJ160" s="26"/>
      <c r="AK160" s="26"/>
      <c r="AL160" s="26"/>
      <c r="AM160" s="26"/>
      <c r="AN160" s="26"/>
      <c r="AO160" s="26"/>
      <c r="AP160" s="12"/>
    </row>
    <row r="161" spans="9:42" x14ac:dyDescent="0.25">
      <c r="I161" s="12"/>
      <c r="J161" s="12"/>
      <c r="K161" s="12"/>
      <c r="L161" s="12"/>
      <c r="M161" s="12"/>
      <c r="N161" s="12"/>
      <c r="O161" s="12"/>
      <c r="P161" s="12"/>
      <c r="Q161" s="12"/>
      <c r="R161" s="3">
        <v>27</v>
      </c>
      <c r="S161" s="3" t="s">
        <v>19</v>
      </c>
      <c r="T161" s="3"/>
      <c r="U161" s="3"/>
      <c r="V161" s="3" t="s">
        <v>18</v>
      </c>
      <c r="W161" s="3"/>
      <c r="X161" s="3"/>
      <c r="Y161" s="3"/>
      <c r="Z161" s="3"/>
      <c r="AA161" s="3"/>
      <c r="AB161" s="3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</row>
    <row r="162" spans="9:42" x14ac:dyDescent="0.25">
      <c r="I162" s="12"/>
      <c r="J162" s="12"/>
      <c r="K162" s="12"/>
      <c r="L162" s="12"/>
      <c r="M162" s="12"/>
      <c r="N162" s="12"/>
      <c r="O162" s="12"/>
      <c r="P162" s="12"/>
      <c r="Q162" s="12"/>
      <c r="R162" s="3">
        <v>27</v>
      </c>
      <c r="S162" s="3"/>
      <c r="T162" s="3" t="s">
        <v>4</v>
      </c>
      <c r="U162" s="3" t="s">
        <v>5</v>
      </c>
      <c r="V162" s="3">
        <v>0</v>
      </c>
      <c r="W162" s="3">
        <v>-53</v>
      </c>
      <c r="X162" s="3">
        <v>-162.57599999999999</v>
      </c>
      <c r="Y162" s="3">
        <v>25.390999999999998</v>
      </c>
      <c r="Z162" s="3">
        <v>29.128</v>
      </c>
      <c r="AA162" s="3">
        <v>-52.820999999999998</v>
      </c>
      <c r="AB162" s="3">
        <v>46.898000000000003</v>
      </c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</row>
    <row r="163" spans="9:42" x14ac:dyDescent="0.25">
      <c r="I163" s="12"/>
      <c r="J163" s="12"/>
      <c r="K163" s="12"/>
      <c r="L163" s="12"/>
      <c r="M163" s="12"/>
      <c r="N163" s="12"/>
      <c r="O163" s="12"/>
      <c r="P163" s="12"/>
      <c r="Q163" s="12"/>
      <c r="R163" s="3"/>
      <c r="S163" s="3"/>
      <c r="T163" s="3"/>
      <c r="U163" s="3"/>
      <c r="V163" s="3">
        <v>3.5</v>
      </c>
      <c r="W163" s="3">
        <v>-54</v>
      </c>
      <c r="X163" s="3">
        <v>-148.84200000000001</v>
      </c>
      <c r="Y163" s="3">
        <v>25.390999999999998</v>
      </c>
      <c r="Z163" s="3">
        <v>29.128</v>
      </c>
      <c r="AA163" s="3">
        <v>-32.579000000000001</v>
      </c>
      <c r="AB163" s="3">
        <v>-41.972000000000001</v>
      </c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</row>
    <row r="164" spans="9:42" x14ac:dyDescent="0.25">
      <c r="I164" s="12"/>
      <c r="J164" s="12"/>
      <c r="K164" s="12"/>
      <c r="L164" s="12"/>
      <c r="M164" s="12"/>
      <c r="N164" s="12"/>
      <c r="O164" s="12"/>
      <c r="P164" s="12"/>
      <c r="Q164" s="12"/>
      <c r="R164" s="3">
        <v>27</v>
      </c>
      <c r="S164" s="3"/>
      <c r="T164" s="3" t="s">
        <v>4</v>
      </c>
      <c r="U164" s="3" t="s">
        <v>6</v>
      </c>
      <c r="V164" s="3">
        <v>0</v>
      </c>
      <c r="W164" s="3">
        <v>-53</v>
      </c>
      <c r="X164" s="3">
        <v>-162.57599999999999</v>
      </c>
      <c r="Y164" s="3">
        <v>25.390999999999998</v>
      </c>
      <c r="Z164" s="3">
        <v>29.128</v>
      </c>
      <c r="AA164" s="3">
        <v>44.606000000000002</v>
      </c>
      <c r="AB164" s="3">
        <v>46.898000000000003</v>
      </c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</row>
    <row r="165" spans="9:42" x14ac:dyDescent="0.25">
      <c r="I165" s="12"/>
      <c r="J165" s="12"/>
      <c r="K165" s="12"/>
      <c r="L165" s="12"/>
      <c r="M165" s="12"/>
      <c r="N165" s="12"/>
      <c r="O165" s="12"/>
      <c r="P165" s="12"/>
      <c r="Q165" s="12"/>
      <c r="R165" s="3"/>
      <c r="S165" s="3"/>
      <c r="T165" s="3"/>
      <c r="U165" s="3"/>
      <c r="V165" s="3">
        <v>3.5</v>
      </c>
      <c r="W165" s="3">
        <v>-54</v>
      </c>
      <c r="X165" s="3">
        <v>-148.84200000000001</v>
      </c>
      <c r="Y165" s="3">
        <v>25.390999999999998</v>
      </c>
      <c r="Z165" s="3">
        <v>29.128</v>
      </c>
      <c r="AA165" s="3">
        <v>49.125999999999998</v>
      </c>
      <c r="AB165" s="3">
        <v>-41.972000000000001</v>
      </c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</row>
    <row r="166" spans="9:42" x14ac:dyDescent="0.25">
      <c r="I166" s="12"/>
      <c r="J166" s="12"/>
      <c r="K166" s="12"/>
      <c r="L166" s="12"/>
      <c r="M166" s="12"/>
      <c r="N166" s="12"/>
      <c r="O166" s="12"/>
      <c r="P166" s="12"/>
      <c r="Q166" s="12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12"/>
    </row>
    <row r="167" spans="9:42" x14ac:dyDescent="0.25">
      <c r="I167" s="12"/>
      <c r="J167" s="12"/>
      <c r="K167" s="12"/>
      <c r="L167" s="12"/>
      <c r="M167" s="12"/>
      <c r="N167" s="12"/>
      <c r="O167" s="12"/>
      <c r="P167" s="12"/>
      <c r="Q167" s="12"/>
      <c r="R167" s="3">
        <v>28</v>
      </c>
      <c r="S167" s="3" t="s">
        <v>19</v>
      </c>
      <c r="T167" s="3"/>
      <c r="U167" s="3"/>
      <c r="V167" s="3" t="s">
        <v>18</v>
      </c>
      <c r="W167" s="3"/>
      <c r="X167" s="3"/>
      <c r="Y167" s="3"/>
      <c r="Z167" s="3"/>
      <c r="AA167" s="3"/>
      <c r="AB167" s="3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</row>
    <row r="168" spans="9:42" x14ac:dyDescent="0.25">
      <c r="I168" s="12"/>
      <c r="J168" s="12"/>
      <c r="K168" s="12"/>
      <c r="L168" s="12"/>
      <c r="M168" s="12"/>
      <c r="N168" s="12"/>
      <c r="O168" s="12"/>
      <c r="P168" s="12"/>
      <c r="Q168" s="12"/>
      <c r="R168" s="3">
        <v>28</v>
      </c>
      <c r="S168" s="3"/>
      <c r="T168" s="3" t="s">
        <v>4</v>
      </c>
      <c r="U168" s="3" t="s">
        <v>5</v>
      </c>
      <c r="V168" s="3">
        <v>0</v>
      </c>
      <c r="W168" s="3">
        <v>-55</v>
      </c>
      <c r="X168" s="3">
        <v>-162.64699999999999</v>
      </c>
      <c r="Y168" s="3">
        <v>26.498999999999999</v>
      </c>
      <c r="Z168" s="3">
        <v>-29.129000000000001</v>
      </c>
      <c r="AA168" s="3">
        <v>-44.606000000000002</v>
      </c>
      <c r="AB168" s="3">
        <v>48.969000000000001</v>
      </c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</row>
    <row r="169" spans="9:42" x14ac:dyDescent="0.25">
      <c r="I169" s="12"/>
      <c r="J169" s="12"/>
      <c r="K169" s="12"/>
      <c r="L169" s="12"/>
      <c r="M169" s="12"/>
      <c r="N169" s="12"/>
      <c r="O169" s="12"/>
      <c r="P169" s="12"/>
      <c r="Q169" s="12"/>
      <c r="R169" s="3"/>
      <c r="S169" s="3"/>
      <c r="T169" s="3"/>
      <c r="U169" s="3"/>
      <c r="V169" s="3">
        <v>3.5</v>
      </c>
      <c r="W169" s="3">
        <v>-56</v>
      </c>
      <c r="X169" s="3">
        <v>-148.91300000000001</v>
      </c>
      <c r="Y169" s="3">
        <v>26.498999999999999</v>
      </c>
      <c r="Z169" s="3">
        <v>-29.129000000000001</v>
      </c>
      <c r="AA169" s="3">
        <v>-49.13</v>
      </c>
      <c r="AB169" s="3">
        <v>-43.779000000000003</v>
      </c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</row>
    <row r="170" spans="9:42" x14ac:dyDescent="0.25">
      <c r="I170" s="12"/>
      <c r="J170" s="12"/>
      <c r="K170" s="12"/>
      <c r="L170" s="12"/>
      <c r="M170" s="12"/>
      <c r="N170" s="12"/>
      <c r="O170" s="12"/>
      <c r="P170" s="12"/>
      <c r="Q170" s="12"/>
      <c r="R170" s="3">
        <v>28</v>
      </c>
      <c r="S170" s="3"/>
      <c r="T170" s="3" t="s">
        <v>4</v>
      </c>
      <c r="U170" s="3" t="s">
        <v>6</v>
      </c>
      <c r="V170" s="3">
        <v>0</v>
      </c>
      <c r="W170" s="3">
        <v>-55</v>
      </c>
      <c r="X170" s="3">
        <v>-162.64699999999999</v>
      </c>
      <c r="Y170" s="3">
        <v>26.498999999999999</v>
      </c>
      <c r="Z170" s="3">
        <v>-29.129000000000001</v>
      </c>
      <c r="AA170" s="3">
        <v>52.822000000000003</v>
      </c>
      <c r="AB170" s="3">
        <v>48.969000000000001</v>
      </c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</row>
    <row r="171" spans="9:42" x14ac:dyDescent="0.25">
      <c r="I171" s="12"/>
      <c r="J171" s="12"/>
      <c r="K171" s="12"/>
      <c r="L171" s="12"/>
      <c r="M171" s="12"/>
      <c r="N171" s="12"/>
      <c r="O171" s="12"/>
      <c r="P171" s="12"/>
      <c r="Q171" s="12"/>
      <c r="R171" s="3"/>
      <c r="S171" s="3"/>
      <c r="T171" s="3"/>
      <c r="U171" s="3"/>
      <c r="V171" s="3">
        <v>3.5</v>
      </c>
      <c r="W171" s="3">
        <v>-56</v>
      </c>
      <c r="X171" s="3">
        <v>-148.91300000000001</v>
      </c>
      <c r="Y171" s="3">
        <v>26.498999999999999</v>
      </c>
      <c r="Z171" s="3">
        <v>-29.129000000000001</v>
      </c>
      <c r="AA171" s="3">
        <v>32.576999999999998</v>
      </c>
      <c r="AB171" s="3">
        <v>-43.779000000000003</v>
      </c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</row>
    <row r="172" spans="9:42" x14ac:dyDescent="0.25">
      <c r="I172" s="12"/>
      <c r="J172" s="12"/>
      <c r="K172" s="12"/>
      <c r="L172" s="12"/>
      <c r="M172" s="12"/>
      <c r="N172" s="12"/>
      <c r="O172" s="12"/>
      <c r="P172" s="12"/>
      <c r="Q172" s="12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</row>
    <row r="173" spans="9:42" x14ac:dyDescent="0.25">
      <c r="I173" s="12"/>
      <c r="J173" s="12"/>
      <c r="K173" s="12"/>
      <c r="L173" s="12"/>
      <c r="M173" s="12"/>
      <c r="N173" s="12"/>
      <c r="O173" s="12"/>
      <c r="P173" s="12"/>
      <c r="Q173" s="12"/>
      <c r="R173" s="3">
        <v>29</v>
      </c>
      <c r="S173" s="3" t="s">
        <v>19</v>
      </c>
      <c r="T173" s="3"/>
      <c r="U173" s="3"/>
      <c r="V173" s="3" t="s">
        <v>18</v>
      </c>
      <c r="W173" s="3"/>
      <c r="X173" s="3"/>
      <c r="Y173" s="3"/>
      <c r="Z173" s="3"/>
      <c r="AA173" s="3"/>
      <c r="AB173" s="3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</row>
    <row r="174" spans="9:42" x14ac:dyDescent="0.25">
      <c r="I174" s="12"/>
      <c r="J174" s="12"/>
      <c r="K174" s="12"/>
      <c r="L174" s="12"/>
      <c r="M174" s="12"/>
      <c r="N174" s="12"/>
      <c r="O174" s="12"/>
      <c r="P174" s="12"/>
      <c r="Q174" s="12"/>
      <c r="R174" s="3">
        <v>29</v>
      </c>
      <c r="S174" s="3"/>
      <c r="T174" s="3" t="s">
        <v>4</v>
      </c>
      <c r="U174" s="3" t="s">
        <v>5</v>
      </c>
      <c r="V174" s="3">
        <v>0</v>
      </c>
      <c r="W174" s="3">
        <v>-57</v>
      </c>
      <c r="X174" s="3">
        <v>-157.38</v>
      </c>
      <c r="Y174" s="3">
        <v>-26.135000000000002</v>
      </c>
      <c r="Z174" s="3">
        <v>30.545999999999999</v>
      </c>
      <c r="AA174" s="3">
        <v>-55.534999999999997</v>
      </c>
      <c r="AB174" s="3">
        <v>-48.534999999999997</v>
      </c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</row>
    <row r="175" spans="9:42" x14ac:dyDescent="0.25">
      <c r="I175" s="12"/>
      <c r="J175" s="12"/>
      <c r="K175" s="12"/>
      <c r="L175" s="12"/>
      <c r="M175" s="12"/>
      <c r="N175" s="12"/>
      <c r="O175" s="12"/>
      <c r="P175" s="12"/>
      <c r="Q175" s="12"/>
      <c r="R175" s="3"/>
      <c r="S175" s="3"/>
      <c r="T175" s="3"/>
      <c r="U175" s="3"/>
      <c r="V175" s="3">
        <v>3.5</v>
      </c>
      <c r="W175" s="3">
        <v>-58</v>
      </c>
      <c r="X175" s="3">
        <v>-143.64599999999999</v>
      </c>
      <c r="Y175" s="3">
        <v>-26.135000000000002</v>
      </c>
      <c r="Z175" s="3">
        <v>30.545999999999999</v>
      </c>
      <c r="AA175" s="3">
        <v>-34.933999999999997</v>
      </c>
      <c r="AB175" s="3">
        <v>42.938000000000002</v>
      </c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</row>
    <row r="176" spans="9:42" x14ac:dyDescent="0.25">
      <c r="I176" s="12"/>
      <c r="J176" s="12"/>
      <c r="K176" s="12"/>
      <c r="L176" s="12"/>
      <c r="M176" s="12"/>
      <c r="N176" s="12"/>
      <c r="O176" s="12"/>
      <c r="P176" s="12"/>
      <c r="Q176" s="12"/>
      <c r="R176" s="3">
        <v>29</v>
      </c>
      <c r="S176" s="3"/>
      <c r="T176" s="3" t="s">
        <v>4</v>
      </c>
      <c r="U176" s="3" t="s">
        <v>6</v>
      </c>
      <c r="V176" s="3">
        <v>0</v>
      </c>
      <c r="W176" s="3">
        <v>-57</v>
      </c>
      <c r="X176" s="3">
        <v>-157.38</v>
      </c>
      <c r="Y176" s="3">
        <v>-26.135000000000002</v>
      </c>
      <c r="Z176" s="3">
        <v>30.545999999999999</v>
      </c>
      <c r="AA176" s="3">
        <v>47.375999999999998</v>
      </c>
      <c r="AB176" s="3">
        <v>-48.534999999999997</v>
      </c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</row>
    <row r="177" spans="9:41" x14ac:dyDescent="0.25">
      <c r="I177" s="12"/>
      <c r="J177" s="12"/>
      <c r="K177" s="12"/>
      <c r="L177" s="12"/>
      <c r="M177" s="12"/>
      <c r="N177" s="12"/>
      <c r="O177" s="12"/>
      <c r="P177" s="12"/>
      <c r="Q177" s="12"/>
      <c r="R177" s="3"/>
      <c r="S177" s="3"/>
      <c r="T177" s="3"/>
      <c r="U177" s="3"/>
      <c r="V177" s="3">
        <v>3.5</v>
      </c>
      <c r="W177" s="3">
        <v>-58</v>
      </c>
      <c r="X177" s="3">
        <v>-143.64599999999999</v>
      </c>
      <c r="Y177" s="3">
        <v>-26.135000000000002</v>
      </c>
      <c r="Z177" s="3">
        <v>30.545999999999999</v>
      </c>
      <c r="AA177" s="3">
        <v>51.375999999999998</v>
      </c>
      <c r="AB177" s="3">
        <v>42.938000000000002</v>
      </c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</row>
    <row r="178" spans="9:41" x14ac:dyDescent="0.25">
      <c r="I178" s="12"/>
      <c r="J178" s="12"/>
      <c r="K178" s="12"/>
      <c r="L178" s="12"/>
      <c r="M178" s="12"/>
      <c r="N178" s="12"/>
      <c r="O178" s="12"/>
      <c r="P178" s="12"/>
      <c r="Q178" s="12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D178" s="26"/>
      <c r="AE178" s="26"/>
      <c r="AF178" s="26"/>
      <c r="AG178" s="26"/>
      <c r="AH178" s="26"/>
      <c r="AI178" s="26"/>
      <c r="AJ178" s="26"/>
      <c r="AK178" s="26"/>
      <c r="AL178" s="26"/>
      <c r="AM178" s="26"/>
      <c r="AN178" s="26"/>
      <c r="AO178" s="26"/>
    </row>
    <row r="179" spans="9:41" x14ac:dyDescent="0.25">
      <c r="I179" s="12"/>
      <c r="J179" s="12"/>
      <c r="K179" s="12"/>
      <c r="L179" s="12"/>
      <c r="M179" s="12"/>
      <c r="N179" s="12"/>
      <c r="O179" s="12"/>
      <c r="P179" s="12"/>
      <c r="Q179" s="12"/>
      <c r="R179" s="3">
        <v>30</v>
      </c>
      <c r="S179" s="3" t="s">
        <v>19</v>
      </c>
      <c r="T179" s="3"/>
      <c r="U179" s="3"/>
      <c r="V179" s="3" t="s">
        <v>18</v>
      </c>
      <c r="W179" s="3"/>
      <c r="X179" s="3"/>
      <c r="Y179" s="3"/>
      <c r="Z179" s="3"/>
      <c r="AA179" s="3"/>
      <c r="AB179" s="3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</row>
    <row r="180" spans="9:41" x14ac:dyDescent="0.25">
      <c r="I180" s="12"/>
      <c r="J180" s="12"/>
      <c r="K180" s="12"/>
      <c r="L180" s="12"/>
      <c r="M180" s="12"/>
      <c r="N180" s="12"/>
      <c r="O180" s="12"/>
      <c r="P180" s="12"/>
      <c r="Q180" s="12"/>
      <c r="R180" s="3">
        <v>30</v>
      </c>
      <c r="S180" s="3"/>
      <c r="T180" s="3" t="s">
        <v>4</v>
      </c>
      <c r="U180" s="3" t="s">
        <v>5</v>
      </c>
      <c r="V180" s="3">
        <v>0</v>
      </c>
      <c r="W180" s="3">
        <v>-59</v>
      </c>
      <c r="X180" s="3">
        <v>-157.38</v>
      </c>
      <c r="Y180" s="3">
        <v>-26.135999999999999</v>
      </c>
      <c r="Z180" s="3">
        <v>-30.545999999999999</v>
      </c>
      <c r="AA180" s="3">
        <v>-47.378</v>
      </c>
      <c r="AB180" s="3">
        <v>-48.536000000000001</v>
      </c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</row>
    <row r="181" spans="9:41" x14ac:dyDescent="0.25">
      <c r="I181" s="12"/>
      <c r="J181" s="12"/>
      <c r="K181" s="12"/>
      <c r="L181" s="12"/>
      <c r="M181" s="12"/>
      <c r="N181" s="12"/>
      <c r="O181" s="12"/>
      <c r="P181" s="12"/>
      <c r="Q181" s="12"/>
      <c r="R181" s="3"/>
      <c r="S181" s="3"/>
      <c r="T181" s="3"/>
      <c r="U181" s="3"/>
      <c r="V181" s="3">
        <v>3.5</v>
      </c>
      <c r="W181" s="3">
        <v>-60</v>
      </c>
      <c r="X181" s="3">
        <v>-143.64599999999999</v>
      </c>
      <c r="Y181" s="3">
        <v>-26.135999999999999</v>
      </c>
      <c r="Z181" s="3">
        <v>-30.545999999999999</v>
      </c>
      <c r="AA181" s="3">
        <v>-51.375999999999998</v>
      </c>
      <c r="AB181" s="3">
        <v>42.939</v>
      </c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</row>
    <row r="182" spans="9:41" x14ac:dyDescent="0.25">
      <c r="I182" s="12"/>
      <c r="J182" s="12"/>
      <c r="K182" s="12"/>
      <c r="L182" s="12"/>
      <c r="M182" s="12"/>
      <c r="N182" s="12"/>
      <c r="O182" s="12"/>
      <c r="P182" s="12"/>
      <c r="Q182" s="12"/>
      <c r="R182" s="3">
        <v>30</v>
      </c>
      <c r="S182" s="3"/>
      <c r="T182" s="3" t="s">
        <v>4</v>
      </c>
      <c r="U182" s="3" t="s">
        <v>6</v>
      </c>
      <c r="V182" s="3">
        <v>0</v>
      </c>
      <c r="W182" s="3">
        <v>-59</v>
      </c>
      <c r="X182" s="3">
        <v>-157.38</v>
      </c>
      <c r="Y182" s="3">
        <v>-26.135999999999999</v>
      </c>
      <c r="Z182" s="3">
        <v>-30.545999999999999</v>
      </c>
      <c r="AA182" s="3">
        <v>55.533999999999999</v>
      </c>
      <c r="AB182" s="3">
        <v>-48.536000000000001</v>
      </c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</row>
    <row r="183" spans="9:41" x14ac:dyDescent="0.25">
      <c r="I183" s="12"/>
      <c r="J183" s="12"/>
      <c r="K183" s="12"/>
      <c r="L183" s="12"/>
      <c r="M183" s="12"/>
      <c r="N183" s="12"/>
      <c r="O183" s="12"/>
      <c r="P183" s="12"/>
      <c r="Q183" s="12"/>
      <c r="R183" s="3"/>
      <c r="S183" s="3"/>
      <c r="T183" s="3"/>
      <c r="U183" s="3"/>
      <c r="V183" s="3">
        <v>3.5</v>
      </c>
      <c r="W183" s="3">
        <v>-60</v>
      </c>
      <c r="X183" s="3">
        <v>-143.64599999999999</v>
      </c>
      <c r="Y183" s="3">
        <v>-26.135999999999999</v>
      </c>
      <c r="Z183" s="3">
        <v>-30.545999999999999</v>
      </c>
      <c r="AA183" s="3">
        <v>34.938000000000002</v>
      </c>
      <c r="AB183" s="3">
        <v>42.939</v>
      </c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</row>
    <row r="184" spans="9:41" x14ac:dyDescent="0.25">
      <c r="I184" s="12"/>
      <c r="J184" s="12"/>
      <c r="K184" s="12"/>
      <c r="L184" s="12"/>
      <c r="M184" s="12"/>
      <c r="N184" s="12"/>
      <c r="O184" s="12"/>
      <c r="P184" s="12"/>
      <c r="Q184" s="12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</row>
    <row r="185" spans="9:41" x14ac:dyDescent="0.25">
      <c r="I185" s="12"/>
      <c r="J185" s="12"/>
      <c r="K185" s="12"/>
      <c r="L185" s="12"/>
      <c r="M185" s="12"/>
      <c r="N185" s="12"/>
      <c r="O185" s="12"/>
      <c r="P185" s="12"/>
      <c r="Q185" s="12"/>
      <c r="R185" s="3">
        <v>31</v>
      </c>
      <c r="S185" s="3" t="s">
        <v>19</v>
      </c>
      <c r="T185" s="3"/>
      <c r="U185" s="3"/>
      <c r="V185" s="3" t="s">
        <v>18</v>
      </c>
      <c r="W185" s="3"/>
      <c r="X185" s="3"/>
      <c r="Y185" s="3"/>
      <c r="Z185" s="3"/>
      <c r="AA185" s="3"/>
      <c r="AB185" s="3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</row>
    <row r="186" spans="9:41" x14ac:dyDescent="0.25">
      <c r="I186" s="12"/>
      <c r="J186" s="12"/>
      <c r="K186" s="12"/>
      <c r="L186" s="12"/>
      <c r="M186" s="12"/>
      <c r="N186" s="12"/>
      <c r="O186" s="12"/>
      <c r="P186" s="12"/>
      <c r="Q186" s="12"/>
      <c r="R186" s="3">
        <v>31</v>
      </c>
      <c r="S186" s="3"/>
      <c r="T186" s="3" t="s">
        <v>4</v>
      </c>
      <c r="U186" s="3" t="s">
        <v>5</v>
      </c>
      <c r="V186" s="3">
        <v>0</v>
      </c>
      <c r="W186" s="3">
        <v>-61</v>
      </c>
      <c r="X186" s="3">
        <v>-180.54900000000001</v>
      </c>
      <c r="Y186" s="3">
        <v>-25.771999999999998</v>
      </c>
      <c r="Z186" s="3">
        <v>32.244</v>
      </c>
      <c r="AA186" s="3">
        <v>-58.665999999999997</v>
      </c>
      <c r="AB186" s="3">
        <v>-47.323</v>
      </c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</row>
    <row r="187" spans="9:41" x14ac:dyDescent="0.25">
      <c r="I187" s="12"/>
      <c r="J187" s="12"/>
      <c r="K187" s="12"/>
      <c r="L187" s="12"/>
      <c r="M187" s="12"/>
      <c r="N187" s="12"/>
      <c r="O187" s="12"/>
      <c r="P187" s="12"/>
      <c r="Q187" s="12"/>
      <c r="R187" s="3"/>
      <c r="S187" s="3"/>
      <c r="T187" s="3"/>
      <c r="U187" s="3"/>
      <c r="V187" s="3">
        <v>3.5</v>
      </c>
      <c r="W187" s="3">
        <v>-62</v>
      </c>
      <c r="X187" s="3">
        <v>-166.815</v>
      </c>
      <c r="Y187" s="3">
        <v>-25.771999999999998</v>
      </c>
      <c r="Z187" s="3">
        <v>32.244</v>
      </c>
      <c r="AA187" s="3">
        <v>-37.848999999999997</v>
      </c>
      <c r="AB187" s="3">
        <v>42.878999999999998</v>
      </c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</row>
    <row r="188" spans="9:41" x14ac:dyDescent="0.25">
      <c r="I188" s="12"/>
      <c r="J188" s="12"/>
      <c r="K188" s="12"/>
      <c r="L188" s="12"/>
      <c r="M188" s="12"/>
      <c r="N188" s="12"/>
      <c r="O188" s="12"/>
      <c r="P188" s="12"/>
      <c r="Q188" s="12"/>
      <c r="R188" s="3">
        <v>31</v>
      </c>
      <c r="S188" s="3"/>
      <c r="T188" s="3" t="s">
        <v>4</v>
      </c>
      <c r="U188" s="3" t="s">
        <v>6</v>
      </c>
      <c r="V188" s="3">
        <v>0</v>
      </c>
      <c r="W188" s="3">
        <v>-61</v>
      </c>
      <c r="X188" s="3">
        <v>-180.54900000000001</v>
      </c>
      <c r="Y188" s="3">
        <v>-25.771999999999998</v>
      </c>
      <c r="Z188" s="3">
        <v>32.244</v>
      </c>
      <c r="AA188" s="3">
        <v>50.558</v>
      </c>
      <c r="AB188" s="3">
        <v>-47.323</v>
      </c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</row>
    <row r="189" spans="9:41" x14ac:dyDescent="0.25">
      <c r="I189" s="12"/>
      <c r="J189" s="12"/>
      <c r="K189" s="12"/>
      <c r="L189" s="12"/>
      <c r="M189" s="12"/>
      <c r="N189" s="12"/>
      <c r="O189" s="12"/>
      <c r="P189" s="12"/>
      <c r="Q189" s="12"/>
      <c r="R189" s="3"/>
      <c r="S189" s="3"/>
      <c r="T189" s="3"/>
      <c r="U189" s="3"/>
      <c r="V189" s="3">
        <v>3.5</v>
      </c>
      <c r="W189" s="3">
        <v>-62</v>
      </c>
      <c r="X189" s="3">
        <v>-166.815</v>
      </c>
      <c r="Y189" s="3">
        <v>-25.771999999999998</v>
      </c>
      <c r="Z189" s="3">
        <v>32.244</v>
      </c>
      <c r="AA189" s="3">
        <v>54.189</v>
      </c>
      <c r="AB189" s="3">
        <v>42.878999999999998</v>
      </c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</row>
    <row r="190" spans="9:41" x14ac:dyDescent="0.25">
      <c r="I190" s="12"/>
      <c r="J190" s="12"/>
      <c r="K190" s="12"/>
      <c r="L190" s="12"/>
      <c r="M190" s="12"/>
      <c r="N190" s="12"/>
      <c r="O190" s="12"/>
      <c r="P190" s="12"/>
      <c r="Q190" s="12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</row>
    <row r="191" spans="9:41" x14ac:dyDescent="0.25">
      <c r="I191" s="12"/>
      <c r="J191" s="12"/>
      <c r="K191" s="12"/>
      <c r="L191" s="12"/>
      <c r="M191" s="12"/>
      <c r="N191" s="12"/>
      <c r="O191" s="12"/>
      <c r="P191" s="12"/>
      <c r="Q191" s="12"/>
      <c r="R191" s="3">
        <v>32</v>
      </c>
      <c r="S191" s="3" t="s">
        <v>19</v>
      </c>
      <c r="T191" s="3"/>
      <c r="U191" s="3"/>
      <c r="V191" s="3" t="s">
        <v>18</v>
      </c>
      <c r="W191" s="3"/>
      <c r="X191" s="3"/>
      <c r="Y191" s="3"/>
      <c r="Z191" s="3"/>
      <c r="AA191" s="3"/>
      <c r="AB191" s="3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</row>
    <row r="192" spans="9:41" x14ac:dyDescent="0.25">
      <c r="I192" s="12"/>
      <c r="J192" s="12"/>
      <c r="K192" s="12"/>
      <c r="L192" s="12"/>
      <c r="M192" s="12"/>
      <c r="N192" s="12"/>
      <c r="O192" s="12"/>
      <c r="P192" s="12"/>
      <c r="Q192" s="12"/>
      <c r="R192" s="3">
        <v>32</v>
      </c>
      <c r="S192" s="3"/>
      <c r="T192" s="3" t="s">
        <v>4</v>
      </c>
      <c r="U192" s="3" t="s">
        <v>5</v>
      </c>
      <c r="V192" s="3">
        <v>0</v>
      </c>
      <c r="W192" s="3">
        <v>-63</v>
      </c>
      <c r="X192" s="3">
        <v>-180.547</v>
      </c>
      <c r="Y192" s="3">
        <v>-25.771000000000001</v>
      </c>
      <c r="Z192" s="3">
        <v>-32.243000000000002</v>
      </c>
      <c r="AA192" s="3">
        <v>-50.558</v>
      </c>
      <c r="AB192" s="3">
        <v>-47.322000000000003</v>
      </c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</row>
    <row r="193" spans="9:41" x14ac:dyDescent="0.25">
      <c r="I193" s="12"/>
      <c r="J193" s="12"/>
      <c r="K193" s="12"/>
      <c r="L193" s="12"/>
      <c r="M193" s="12"/>
      <c r="N193" s="12"/>
      <c r="O193" s="12"/>
      <c r="P193" s="12"/>
      <c r="Q193" s="12"/>
      <c r="R193" s="3"/>
      <c r="S193" s="3"/>
      <c r="T193" s="3"/>
      <c r="U193" s="3"/>
      <c r="V193" s="3">
        <v>3.5</v>
      </c>
      <c r="W193" s="3">
        <v>-64</v>
      </c>
      <c r="X193" s="3">
        <v>-166.81299999999999</v>
      </c>
      <c r="Y193" s="3">
        <v>-25.771000000000001</v>
      </c>
      <c r="Z193" s="3">
        <v>-32.243000000000002</v>
      </c>
      <c r="AA193" s="3">
        <v>-54.186999999999998</v>
      </c>
      <c r="AB193" s="3">
        <v>42.877000000000002</v>
      </c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</row>
    <row r="194" spans="9:41" x14ac:dyDescent="0.25">
      <c r="I194" s="12"/>
      <c r="J194" s="12"/>
      <c r="K194" s="12"/>
      <c r="L194" s="12"/>
      <c r="M194" s="12"/>
      <c r="N194" s="12"/>
      <c r="O194" s="12"/>
      <c r="P194" s="12"/>
      <c r="Q194" s="12"/>
      <c r="R194" s="3">
        <v>32</v>
      </c>
      <c r="S194" s="3"/>
      <c r="T194" s="3" t="s">
        <v>4</v>
      </c>
      <c r="U194" s="3" t="s">
        <v>6</v>
      </c>
      <c r="V194" s="3">
        <v>0</v>
      </c>
      <c r="W194" s="3">
        <v>-63</v>
      </c>
      <c r="X194" s="3">
        <v>-180.547</v>
      </c>
      <c r="Y194" s="3">
        <v>-25.771000000000001</v>
      </c>
      <c r="Z194" s="3">
        <v>-32.243000000000002</v>
      </c>
      <c r="AA194" s="3">
        <v>58.664000000000001</v>
      </c>
      <c r="AB194" s="3">
        <v>-47.322000000000003</v>
      </c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</row>
    <row r="195" spans="9:41" x14ac:dyDescent="0.25">
      <c r="I195" s="12"/>
      <c r="J195" s="12"/>
      <c r="K195" s="12"/>
      <c r="L195" s="12"/>
      <c r="M195" s="12"/>
      <c r="N195" s="12"/>
      <c r="O195" s="12"/>
      <c r="P195" s="12"/>
      <c r="Q195" s="12"/>
      <c r="R195" s="3"/>
      <c r="S195" s="3"/>
      <c r="T195" s="3"/>
      <c r="U195" s="3"/>
      <c r="V195" s="3">
        <v>3.5</v>
      </c>
      <c r="W195" s="3">
        <v>-64</v>
      </c>
      <c r="X195" s="3">
        <v>-166.81299999999999</v>
      </c>
      <c r="Y195" s="3">
        <v>-25.771000000000001</v>
      </c>
      <c r="Z195" s="3">
        <v>-32.243000000000002</v>
      </c>
      <c r="AA195" s="3">
        <v>37.847000000000001</v>
      </c>
      <c r="AB195" s="3">
        <v>42.877000000000002</v>
      </c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</row>
    <row r="196" spans="9:41" x14ac:dyDescent="0.25"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</row>
    <row r="197" spans="9:41" x14ac:dyDescent="0.25"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</row>
    <row r="198" spans="9:41" x14ac:dyDescent="0.25"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</row>
    <row r="199" spans="9:41" x14ac:dyDescent="0.25"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</row>
    <row r="200" spans="9:41" x14ac:dyDescent="0.25"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</row>
    <row r="201" spans="9:41" x14ac:dyDescent="0.25"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</row>
    <row r="202" spans="9:41" x14ac:dyDescent="0.25"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</row>
    <row r="203" spans="9:41" x14ac:dyDescent="0.25"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</row>
    <row r="204" spans="9:41" x14ac:dyDescent="0.25"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</row>
    <row r="205" spans="9:41" x14ac:dyDescent="0.25"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</row>
    <row r="206" spans="9:41" x14ac:dyDescent="0.25"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</row>
    <row r="207" spans="9:41" x14ac:dyDescent="0.25"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</row>
    <row r="208" spans="9:41" x14ac:dyDescent="0.25"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</row>
    <row r="209" spans="9:41" x14ac:dyDescent="0.25"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</row>
    <row r="210" spans="9:41" x14ac:dyDescent="0.25"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</row>
    <row r="211" spans="9:41" x14ac:dyDescent="0.25"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</row>
    <row r="212" spans="9:41" x14ac:dyDescent="0.25"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</row>
    <row r="213" spans="9:41" x14ac:dyDescent="0.25"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</row>
    <row r="214" spans="9:41" x14ac:dyDescent="0.25"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</row>
    <row r="215" spans="9:41" x14ac:dyDescent="0.25"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</row>
    <row r="216" spans="9:41" x14ac:dyDescent="0.25"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</row>
    <row r="217" spans="9:41" x14ac:dyDescent="0.25"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</row>
    <row r="218" spans="9:41" x14ac:dyDescent="0.25"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</row>
    <row r="219" spans="9:41" x14ac:dyDescent="0.25"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</row>
    <row r="220" spans="9:41" x14ac:dyDescent="0.25"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</row>
    <row r="221" spans="9:41" x14ac:dyDescent="0.25"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</row>
    <row r="222" spans="9:41" x14ac:dyDescent="0.25"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</row>
    <row r="223" spans="9:41" x14ac:dyDescent="0.25"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</row>
    <row r="224" spans="9:41" x14ac:dyDescent="0.25"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</row>
    <row r="225" spans="9:41" x14ac:dyDescent="0.25"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</row>
    <row r="226" spans="9:41" x14ac:dyDescent="0.25"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D226" s="26"/>
      <c r="AE226" s="26"/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</row>
    <row r="227" spans="9:41" x14ac:dyDescent="0.25"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</row>
    <row r="228" spans="9:41" x14ac:dyDescent="0.25"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</row>
    <row r="229" spans="9:41" x14ac:dyDescent="0.25"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</row>
    <row r="230" spans="9:41" x14ac:dyDescent="0.25"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</row>
    <row r="231" spans="9:41" x14ac:dyDescent="0.25"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</row>
    <row r="232" spans="9:41" x14ac:dyDescent="0.25"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D232" s="26"/>
      <c r="AE232" s="26"/>
      <c r="AF232" s="26"/>
      <c r="AG232" s="26"/>
      <c r="AH232" s="26"/>
      <c r="AI232" s="26"/>
      <c r="AJ232" s="26"/>
      <c r="AK232" s="26"/>
      <c r="AL232" s="26"/>
      <c r="AM232" s="26"/>
      <c r="AN232" s="26"/>
      <c r="AO232" s="26"/>
    </row>
    <row r="233" spans="9:41" x14ac:dyDescent="0.25"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</row>
    <row r="234" spans="9:41" x14ac:dyDescent="0.25"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</row>
    <row r="235" spans="9:41" x14ac:dyDescent="0.25"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</row>
    <row r="236" spans="9:41" x14ac:dyDescent="0.25"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</row>
    <row r="237" spans="9:41" x14ac:dyDescent="0.25"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</row>
    <row r="238" spans="9:41" x14ac:dyDescent="0.25"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D238" s="26"/>
      <c r="AE238" s="26"/>
      <c r="AF238" s="26"/>
      <c r="AG238" s="26"/>
      <c r="AH238" s="26"/>
      <c r="AI238" s="26"/>
      <c r="AJ238" s="26"/>
      <c r="AK238" s="26"/>
      <c r="AL238" s="26"/>
      <c r="AM238" s="26"/>
      <c r="AN238" s="26"/>
      <c r="AO238" s="26"/>
    </row>
    <row r="239" spans="9:41" x14ac:dyDescent="0.25"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</row>
    <row r="240" spans="9:41" x14ac:dyDescent="0.25"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</row>
    <row r="241" spans="9:42" x14ac:dyDescent="0.25"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</row>
    <row r="242" spans="9:42" x14ac:dyDescent="0.25"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</row>
    <row r="243" spans="9:42" x14ac:dyDescent="0.25"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</row>
    <row r="244" spans="9:42" x14ac:dyDescent="0.25"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13"/>
    </row>
    <row r="245" spans="9:42" x14ac:dyDescent="0.25"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</row>
    <row r="246" spans="9:42" x14ac:dyDescent="0.25"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</row>
    <row r="247" spans="9:42" x14ac:dyDescent="0.25"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</row>
    <row r="248" spans="9:42" x14ac:dyDescent="0.25"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</row>
    <row r="249" spans="9:42" x14ac:dyDescent="0.25"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</row>
    <row r="250" spans="9:42" x14ac:dyDescent="0.25"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D250" s="26"/>
      <c r="AE250" s="26"/>
      <c r="AF250" s="26"/>
      <c r="AG250" s="26"/>
      <c r="AH250" s="26"/>
      <c r="AI250" s="26"/>
      <c r="AJ250" s="26"/>
      <c r="AK250" s="26"/>
      <c r="AL250" s="26"/>
      <c r="AM250" s="26"/>
      <c r="AN250" s="26"/>
      <c r="AO250" s="26"/>
    </row>
    <row r="251" spans="9:42" x14ac:dyDescent="0.25"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</row>
    <row r="252" spans="9:42" x14ac:dyDescent="0.25"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</row>
    <row r="253" spans="9:42" x14ac:dyDescent="0.25"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</row>
    <row r="254" spans="9:42" x14ac:dyDescent="0.25"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</row>
    <row r="255" spans="9:42" x14ac:dyDescent="0.25"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</row>
    <row r="256" spans="9:42" x14ac:dyDescent="0.25"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D256" s="26"/>
      <c r="AE256" s="26"/>
      <c r="AF256" s="26"/>
      <c r="AG256" s="26"/>
      <c r="AH256" s="26"/>
      <c r="AI256" s="26"/>
      <c r="AJ256" s="26"/>
      <c r="AK256" s="26"/>
      <c r="AL256" s="26"/>
      <c r="AM256" s="26"/>
      <c r="AN256" s="26"/>
      <c r="AO256" s="26"/>
    </row>
    <row r="257" spans="9:41" x14ac:dyDescent="0.25"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</row>
    <row r="258" spans="9:41" x14ac:dyDescent="0.25"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</row>
    <row r="259" spans="9:41" x14ac:dyDescent="0.25"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</row>
    <row r="260" spans="9:41" x14ac:dyDescent="0.25"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</row>
    <row r="261" spans="9:41" x14ac:dyDescent="0.25"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</row>
    <row r="262" spans="9:41" x14ac:dyDescent="0.25"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D262" s="26"/>
      <c r="AE262" s="26"/>
      <c r="AF262" s="26"/>
      <c r="AG262" s="26"/>
      <c r="AH262" s="26"/>
      <c r="AI262" s="26"/>
      <c r="AJ262" s="26"/>
      <c r="AK262" s="26"/>
      <c r="AL262" s="26"/>
      <c r="AM262" s="26"/>
      <c r="AN262" s="26"/>
      <c r="AO262" s="26"/>
    </row>
    <row r="263" spans="9:41" x14ac:dyDescent="0.25"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</row>
    <row r="264" spans="9:41" x14ac:dyDescent="0.25"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</row>
    <row r="265" spans="9:41" x14ac:dyDescent="0.25"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</row>
    <row r="266" spans="9:41" x14ac:dyDescent="0.25"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</row>
    <row r="267" spans="9:41" x14ac:dyDescent="0.25"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</row>
    <row r="268" spans="9:41" x14ac:dyDescent="0.25"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D268" s="26"/>
      <c r="AE268" s="26"/>
      <c r="AF268" s="26"/>
      <c r="AG268" s="26"/>
      <c r="AH268" s="26"/>
      <c r="AI268" s="26"/>
      <c r="AJ268" s="26"/>
      <c r="AK268" s="26"/>
      <c r="AL268" s="26"/>
      <c r="AM268" s="26"/>
      <c r="AN268" s="26"/>
      <c r="AO268" s="26"/>
    </row>
    <row r="269" spans="9:41" x14ac:dyDescent="0.25"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</row>
    <row r="270" spans="9:41" x14ac:dyDescent="0.25"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</row>
    <row r="271" spans="9:41" x14ac:dyDescent="0.25"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</row>
    <row r="272" spans="9:41" x14ac:dyDescent="0.25"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</row>
    <row r="273" spans="9:41" x14ac:dyDescent="0.25"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</row>
    <row r="274" spans="9:41" x14ac:dyDescent="0.25"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D274" s="26"/>
      <c r="AE274" s="26"/>
      <c r="AF274" s="26"/>
      <c r="AG274" s="26"/>
      <c r="AH274" s="26"/>
      <c r="AI274" s="26"/>
      <c r="AJ274" s="26"/>
      <c r="AK274" s="26"/>
      <c r="AL274" s="26"/>
      <c r="AM274" s="26"/>
      <c r="AN274" s="26"/>
      <c r="AO274" s="26"/>
    </row>
    <row r="275" spans="9:41" x14ac:dyDescent="0.25"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</row>
    <row r="276" spans="9:41" x14ac:dyDescent="0.25"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</row>
    <row r="277" spans="9:41" x14ac:dyDescent="0.25"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</row>
    <row r="278" spans="9:41" x14ac:dyDescent="0.25"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</row>
    <row r="279" spans="9:41" x14ac:dyDescent="0.25"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</row>
    <row r="280" spans="9:41" x14ac:dyDescent="0.25"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D280" s="26"/>
      <c r="AE280" s="26"/>
      <c r="AF280" s="26"/>
      <c r="AG280" s="26"/>
      <c r="AH280" s="26"/>
      <c r="AI280" s="26"/>
      <c r="AJ280" s="26"/>
      <c r="AK280" s="26"/>
      <c r="AL280" s="26"/>
      <c r="AM280" s="26"/>
      <c r="AN280" s="26"/>
      <c r="AO280" s="26"/>
    </row>
    <row r="281" spans="9:41" x14ac:dyDescent="0.25"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</row>
    <row r="282" spans="9:41" x14ac:dyDescent="0.25"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</row>
    <row r="283" spans="9:41" x14ac:dyDescent="0.25"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</row>
    <row r="284" spans="9:41" x14ac:dyDescent="0.25"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</row>
    <row r="285" spans="9:41" x14ac:dyDescent="0.25"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</row>
    <row r="286" spans="9:41" x14ac:dyDescent="0.25"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D286" s="26"/>
      <c r="AE286" s="26"/>
      <c r="AF286" s="26"/>
      <c r="AG286" s="26"/>
      <c r="AH286" s="26"/>
      <c r="AI286" s="26"/>
      <c r="AJ286" s="26"/>
      <c r="AK286" s="26"/>
      <c r="AL286" s="26"/>
      <c r="AM286" s="26"/>
      <c r="AN286" s="26"/>
      <c r="AO286" s="26"/>
    </row>
    <row r="287" spans="9:41" x14ac:dyDescent="0.25"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</row>
    <row r="288" spans="9:41" x14ac:dyDescent="0.25"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</row>
    <row r="289" spans="9:41" x14ac:dyDescent="0.25"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</row>
    <row r="290" spans="9:41" x14ac:dyDescent="0.25"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</row>
    <row r="291" spans="9:41" x14ac:dyDescent="0.25"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</row>
    <row r="292" spans="9:41" x14ac:dyDescent="0.25"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D292" s="26"/>
      <c r="AE292" s="26"/>
      <c r="AF292" s="26"/>
      <c r="AG292" s="26"/>
      <c r="AH292" s="26"/>
      <c r="AI292" s="26"/>
      <c r="AJ292" s="26"/>
      <c r="AK292" s="26"/>
      <c r="AL292" s="26"/>
      <c r="AM292" s="26"/>
      <c r="AN292" s="26"/>
      <c r="AO292" s="26"/>
    </row>
    <row r="293" spans="9:41" x14ac:dyDescent="0.25"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</row>
    <row r="294" spans="9:41" x14ac:dyDescent="0.25"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</row>
    <row r="295" spans="9:41" x14ac:dyDescent="0.25"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</row>
    <row r="296" spans="9:41" x14ac:dyDescent="0.25"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</row>
    <row r="297" spans="9:41" x14ac:dyDescent="0.25"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</row>
    <row r="298" spans="9:41" x14ac:dyDescent="0.25"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D298" s="26"/>
      <c r="AE298" s="26"/>
      <c r="AF298" s="26"/>
      <c r="AG298" s="26"/>
      <c r="AH298" s="26"/>
      <c r="AI298" s="26"/>
      <c r="AJ298" s="26"/>
      <c r="AK298" s="26"/>
      <c r="AL298" s="26"/>
      <c r="AM298" s="26"/>
      <c r="AN298" s="26"/>
      <c r="AO298" s="26"/>
    </row>
    <row r="299" spans="9:41" x14ac:dyDescent="0.25"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</row>
    <row r="300" spans="9:41" x14ac:dyDescent="0.25"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</row>
    <row r="301" spans="9:41" x14ac:dyDescent="0.25"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</row>
    <row r="302" spans="9:41" x14ac:dyDescent="0.25"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</row>
    <row r="303" spans="9:41" x14ac:dyDescent="0.25"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</row>
    <row r="304" spans="9:41" x14ac:dyDescent="0.25"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D304" s="26"/>
      <c r="AE304" s="26"/>
      <c r="AF304" s="26"/>
      <c r="AG304" s="26"/>
      <c r="AH304" s="26"/>
      <c r="AI304" s="26"/>
      <c r="AJ304" s="26"/>
      <c r="AK304" s="26"/>
      <c r="AL304" s="26"/>
      <c r="AM304" s="26"/>
      <c r="AN304" s="26"/>
      <c r="AO304" s="26"/>
    </row>
    <row r="305" spans="9:41" x14ac:dyDescent="0.25"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</row>
    <row r="306" spans="9:41" x14ac:dyDescent="0.25"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</row>
    <row r="307" spans="9:41" x14ac:dyDescent="0.25"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</row>
    <row r="308" spans="9:41" x14ac:dyDescent="0.25"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</row>
    <row r="309" spans="9:41" x14ac:dyDescent="0.25"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</row>
    <row r="310" spans="9:41" x14ac:dyDescent="0.25"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D310" s="26"/>
      <c r="AE310" s="26"/>
      <c r="AF310" s="26"/>
      <c r="AG310" s="26"/>
      <c r="AH310" s="26"/>
      <c r="AI310" s="26"/>
      <c r="AJ310" s="26"/>
      <c r="AK310" s="26"/>
      <c r="AL310" s="26"/>
      <c r="AM310" s="26"/>
      <c r="AN310" s="26"/>
      <c r="AO310" s="26"/>
    </row>
    <row r="311" spans="9:41" x14ac:dyDescent="0.25"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</row>
    <row r="312" spans="9:41" x14ac:dyDescent="0.25"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</row>
    <row r="313" spans="9:41" x14ac:dyDescent="0.25"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</row>
    <row r="314" spans="9:41" x14ac:dyDescent="0.25"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</row>
    <row r="315" spans="9:41" x14ac:dyDescent="0.25"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</row>
    <row r="316" spans="9:41" x14ac:dyDescent="0.25"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D316" s="26"/>
      <c r="AE316" s="26"/>
      <c r="AF316" s="26"/>
      <c r="AG316" s="26"/>
      <c r="AH316" s="26"/>
      <c r="AI316" s="26"/>
      <c r="AJ316" s="26"/>
      <c r="AK316" s="26"/>
      <c r="AL316" s="26"/>
      <c r="AM316" s="26"/>
      <c r="AN316" s="26"/>
      <c r="AO316" s="26"/>
    </row>
    <row r="317" spans="9:41" x14ac:dyDescent="0.25"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</row>
    <row r="318" spans="9:41" x14ac:dyDescent="0.25"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</row>
    <row r="319" spans="9:41" x14ac:dyDescent="0.25"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</row>
    <row r="320" spans="9:41" x14ac:dyDescent="0.25"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</row>
    <row r="321" spans="9:41" x14ac:dyDescent="0.25"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</row>
    <row r="322" spans="9:41" x14ac:dyDescent="0.25"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D322" s="26"/>
      <c r="AE322" s="26"/>
      <c r="AF322" s="26"/>
      <c r="AG322" s="26"/>
      <c r="AH322" s="26"/>
      <c r="AI322" s="26"/>
      <c r="AJ322" s="26"/>
      <c r="AK322" s="26"/>
      <c r="AL322" s="26"/>
      <c r="AM322" s="26"/>
      <c r="AN322" s="26"/>
      <c r="AO322" s="26"/>
    </row>
    <row r="323" spans="9:41" x14ac:dyDescent="0.25"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</row>
    <row r="324" spans="9:41" x14ac:dyDescent="0.25"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</row>
    <row r="325" spans="9:41" x14ac:dyDescent="0.25"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</row>
    <row r="326" spans="9:41" x14ac:dyDescent="0.25"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</row>
    <row r="327" spans="9:41" x14ac:dyDescent="0.25"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</row>
    <row r="328" spans="9:41" x14ac:dyDescent="0.25"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D328" s="26"/>
      <c r="AE328" s="26"/>
      <c r="AF328" s="26"/>
      <c r="AG328" s="26"/>
      <c r="AH328" s="26"/>
      <c r="AI328" s="26"/>
      <c r="AJ328" s="26"/>
      <c r="AK328" s="26"/>
      <c r="AL328" s="26"/>
      <c r="AM328" s="26"/>
      <c r="AN328" s="26"/>
      <c r="AO328" s="26"/>
    </row>
    <row r="329" spans="9:41" x14ac:dyDescent="0.25"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</row>
    <row r="330" spans="9:41" x14ac:dyDescent="0.25"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</row>
    <row r="331" spans="9:41" x14ac:dyDescent="0.25"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</row>
    <row r="332" spans="9:41" x14ac:dyDescent="0.25"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</row>
    <row r="333" spans="9:41" x14ac:dyDescent="0.25"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</row>
    <row r="334" spans="9:41" x14ac:dyDescent="0.25"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D334" s="26"/>
      <c r="AE334" s="26"/>
      <c r="AF334" s="26"/>
      <c r="AG334" s="26"/>
      <c r="AH334" s="26"/>
      <c r="AI334" s="26"/>
      <c r="AJ334" s="26"/>
      <c r="AK334" s="26"/>
      <c r="AL334" s="26"/>
      <c r="AM334" s="26"/>
      <c r="AN334" s="26"/>
      <c r="AO334" s="26"/>
    </row>
    <row r="335" spans="9:41" x14ac:dyDescent="0.25"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</row>
    <row r="336" spans="9:41" x14ac:dyDescent="0.25"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</row>
    <row r="337" spans="9:41" x14ac:dyDescent="0.25"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</row>
    <row r="338" spans="9:41" x14ac:dyDescent="0.25"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</row>
    <row r="339" spans="9:41" x14ac:dyDescent="0.25"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</row>
    <row r="340" spans="9:41" x14ac:dyDescent="0.25"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D340" s="26"/>
      <c r="AE340" s="26"/>
      <c r="AF340" s="26"/>
      <c r="AG340" s="26"/>
      <c r="AH340" s="26"/>
      <c r="AI340" s="26"/>
      <c r="AJ340" s="26"/>
      <c r="AK340" s="26"/>
      <c r="AL340" s="26"/>
      <c r="AM340" s="26"/>
      <c r="AN340" s="26"/>
      <c r="AO340" s="26"/>
    </row>
    <row r="341" spans="9:41" x14ac:dyDescent="0.25"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</row>
    <row r="342" spans="9:41" x14ac:dyDescent="0.25"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</row>
    <row r="343" spans="9:41" x14ac:dyDescent="0.25"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</row>
    <row r="344" spans="9:41" x14ac:dyDescent="0.25"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</row>
    <row r="345" spans="9:41" x14ac:dyDescent="0.25"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</row>
    <row r="346" spans="9:41" x14ac:dyDescent="0.25"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D346" s="26"/>
      <c r="AE346" s="26"/>
      <c r="AF346" s="26"/>
      <c r="AG346" s="26"/>
      <c r="AH346" s="26"/>
      <c r="AI346" s="26"/>
      <c r="AJ346" s="26"/>
      <c r="AK346" s="26"/>
      <c r="AL346" s="26"/>
      <c r="AM346" s="26"/>
      <c r="AN346" s="26"/>
      <c r="AO346" s="26"/>
    </row>
    <row r="347" spans="9:41" x14ac:dyDescent="0.25"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</row>
    <row r="348" spans="9:41" x14ac:dyDescent="0.25"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</row>
    <row r="349" spans="9:41" x14ac:dyDescent="0.25"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</row>
    <row r="350" spans="9:41" x14ac:dyDescent="0.25"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</row>
    <row r="351" spans="9:41" x14ac:dyDescent="0.25"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</row>
    <row r="352" spans="9:41" x14ac:dyDescent="0.25"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</row>
    <row r="353" spans="9:28" x14ac:dyDescent="0.25"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</row>
    <row r="354" spans="9:28" x14ac:dyDescent="0.25"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</row>
    <row r="355" spans="9:28" x14ac:dyDescent="0.25"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</row>
    <row r="356" spans="9:28" x14ac:dyDescent="0.25"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</row>
    <row r="357" spans="9:28" x14ac:dyDescent="0.25"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</row>
    <row r="358" spans="9:28" x14ac:dyDescent="0.25"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</row>
    <row r="359" spans="9:28" x14ac:dyDescent="0.25"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</row>
    <row r="360" spans="9:28" x14ac:dyDescent="0.25"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</row>
    <row r="361" spans="9:28" x14ac:dyDescent="0.25"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</row>
    <row r="362" spans="9:28" x14ac:dyDescent="0.25"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</row>
    <row r="363" spans="9:28" x14ac:dyDescent="0.25"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</row>
    <row r="364" spans="9:28" x14ac:dyDescent="0.25"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</row>
    <row r="365" spans="9:28" x14ac:dyDescent="0.25"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</row>
    <row r="366" spans="9:28" x14ac:dyDescent="0.25"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</row>
    <row r="367" spans="9:28" x14ac:dyDescent="0.25"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</row>
    <row r="368" spans="9:28" x14ac:dyDescent="0.25"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</row>
    <row r="369" spans="9:28" x14ac:dyDescent="0.25"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</row>
    <row r="370" spans="9:28" x14ac:dyDescent="0.25"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</row>
    <row r="371" spans="9:28" x14ac:dyDescent="0.25"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</row>
    <row r="372" spans="9:28" x14ac:dyDescent="0.25"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</row>
    <row r="373" spans="9:28" x14ac:dyDescent="0.25"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</row>
    <row r="374" spans="9:28" x14ac:dyDescent="0.25"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</row>
    <row r="375" spans="9:28" x14ac:dyDescent="0.25"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</row>
    <row r="376" spans="9:28" x14ac:dyDescent="0.25"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</row>
    <row r="377" spans="9:28" x14ac:dyDescent="0.25"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</row>
    <row r="378" spans="9:28" x14ac:dyDescent="0.25"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</row>
    <row r="379" spans="9:28" x14ac:dyDescent="0.25"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</row>
    <row r="380" spans="9:28" x14ac:dyDescent="0.25"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</row>
    <row r="381" spans="9:28" x14ac:dyDescent="0.25"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</row>
    <row r="382" spans="9:28" x14ac:dyDescent="0.25"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</row>
    <row r="383" spans="9:28" x14ac:dyDescent="0.25"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</row>
    <row r="384" spans="9:28" x14ac:dyDescent="0.25"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</row>
    <row r="385" spans="9:28" x14ac:dyDescent="0.25"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</row>
    <row r="386" spans="9:28" x14ac:dyDescent="0.25"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</row>
    <row r="387" spans="9:28" x14ac:dyDescent="0.25"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</row>
    <row r="388" spans="9:28" x14ac:dyDescent="0.25"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</row>
    <row r="389" spans="9:28" x14ac:dyDescent="0.25"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</row>
    <row r="390" spans="9:28" x14ac:dyDescent="0.25"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</row>
    <row r="391" spans="9:28" x14ac:dyDescent="0.25"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</row>
    <row r="392" spans="9:28" x14ac:dyDescent="0.25"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</row>
    <row r="393" spans="9:28" x14ac:dyDescent="0.25"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</row>
    <row r="394" spans="9:28" x14ac:dyDescent="0.25"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</row>
    <row r="395" spans="9:28" x14ac:dyDescent="0.25"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</row>
    <row r="396" spans="9:28" x14ac:dyDescent="0.25"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</row>
    <row r="397" spans="9:28" x14ac:dyDescent="0.25"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</row>
    <row r="398" spans="9:28" x14ac:dyDescent="0.25"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</row>
    <row r="399" spans="9:28" x14ac:dyDescent="0.25"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</row>
    <row r="400" spans="9:28" x14ac:dyDescent="0.25"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</row>
    <row r="401" spans="9:28" x14ac:dyDescent="0.25"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</row>
    <row r="402" spans="9:28" x14ac:dyDescent="0.25"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</row>
    <row r="403" spans="9:28" x14ac:dyDescent="0.25"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</row>
    <row r="404" spans="9:28" x14ac:dyDescent="0.25"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</row>
    <row r="405" spans="9:28" x14ac:dyDescent="0.25"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</row>
    <row r="406" spans="9:28" x14ac:dyDescent="0.25"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</row>
    <row r="407" spans="9:28" x14ac:dyDescent="0.25"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</row>
    <row r="408" spans="9:28" x14ac:dyDescent="0.25"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</row>
    <row r="409" spans="9:28" x14ac:dyDescent="0.25"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</row>
    <row r="410" spans="9:28" x14ac:dyDescent="0.25"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</row>
    <row r="411" spans="9:28" x14ac:dyDescent="0.25"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</row>
    <row r="412" spans="9:28" x14ac:dyDescent="0.25"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</row>
    <row r="413" spans="9:28" x14ac:dyDescent="0.25"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</row>
    <row r="414" spans="9:28" x14ac:dyDescent="0.25"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</row>
    <row r="415" spans="9:28" x14ac:dyDescent="0.25"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</row>
    <row r="416" spans="9:28" x14ac:dyDescent="0.25"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</row>
    <row r="417" spans="9:28" x14ac:dyDescent="0.25"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</row>
    <row r="418" spans="9:28" x14ac:dyDescent="0.25"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</row>
    <row r="419" spans="9:28" x14ac:dyDescent="0.25"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</row>
    <row r="420" spans="9:28" x14ac:dyDescent="0.25"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</row>
    <row r="421" spans="9:28" x14ac:dyDescent="0.25"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</row>
    <row r="422" spans="9:28" x14ac:dyDescent="0.25"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</row>
    <row r="423" spans="9:28" x14ac:dyDescent="0.25"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</row>
    <row r="424" spans="9:28" x14ac:dyDescent="0.25"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</row>
    <row r="425" spans="9:28" x14ac:dyDescent="0.25"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</row>
    <row r="426" spans="9:28" x14ac:dyDescent="0.25"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</row>
    <row r="427" spans="9:28" x14ac:dyDescent="0.25"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</row>
    <row r="428" spans="9:28" x14ac:dyDescent="0.25"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</row>
    <row r="429" spans="9:28" x14ac:dyDescent="0.25"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</row>
    <row r="430" spans="9:28" x14ac:dyDescent="0.25"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</row>
    <row r="431" spans="9:28" x14ac:dyDescent="0.25"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</row>
    <row r="432" spans="9:28" x14ac:dyDescent="0.25"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</row>
    <row r="433" spans="9:28" x14ac:dyDescent="0.25"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</row>
    <row r="434" spans="9:28" x14ac:dyDescent="0.25"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</row>
    <row r="435" spans="9:28" x14ac:dyDescent="0.25"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</row>
    <row r="436" spans="9:28" x14ac:dyDescent="0.25"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</row>
    <row r="437" spans="9:28" x14ac:dyDescent="0.25"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</row>
    <row r="438" spans="9:28" x14ac:dyDescent="0.25"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</row>
    <row r="439" spans="9:28" x14ac:dyDescent="0.25"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</row>
    <row r="440" spans="9:28" x14ac:dyDescent="0.25"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</row>
  </sheetData>
  <mergeCells count="40">
    <mergeCell ref="AD298:AO298"/>
    <mergeCell ref="AD334:AO334"/>
    <mergeCell ref="AD340:AO340"/>
    <mergeCell ref="AD346:AO346"/>
    <mergeCell ref="AD304:AO304"/>
    <mergeCell ref="AD310:AO310"/>
    <mergeCell ref="AD316:AO316"/>
    <mergeCell ref="AD322:AO322"/>
    <mergeCell ref="AD328:AO328"/>
    <mergeCell ref="AD268:AO268"/>
    <mergeCell ref="AD274:AO274"/>
    <mergeCell ref="AD280:AO280"/>
    <mergeCell ref="AD286:AO286"/>
    <mergeCell ref="AD292:AO292"/>
    <mergeCell ref="AD232:AO232"/>
    <mergeCell ref="AD238:AO238"/>
    <mergeCell ref="AD250:AO250"/>
    <mergeCell ref="AD256:AO256"/>
    <mergeCell ref="AD262:AO262"/>
    <mergeCell ref="AD130:AO130"/>
    <mergeCell ref="AD136:AO136"/>
    <mergeCell ref="AD214:AO214"/>
    <mergeCell ref="AD220:AO220"/>
    <mergeCell ref="AD226:AO226"/>
    <mergeCell ref="AD142:AO142"/>
    <mergeCell ref="AD112:AO112"/>
    <mergeCell ref="AR37:AZ37"/>
    <mergeCell ref="AD208:AO208"/>
    <mergeCell ref="AD148:AO148"/>
    <mergeCell ref="AD154:AO154"/>
    <mergeCell ref="AD160:AO160"/>
    <mergeCell ref="AD166:AO166"/>
    <mergeCell ref="AD172:AO172"/>
    <mergeCell ref="AD178:AO178"/>
    <mergeCell ref="AD184:AO184"/>
    <mergeCell ref="AD190:AO190"/>
    <mergeCell ref="AD196:AO196"/>
    <mergeCell ref="AD202:AO202"/>
    <mergeCell ref="AD118:AO118"/>
    <mergeCell ref="AD124:AO124"/>
  </mergeCells>
  <pageMargins left="0.7" right="0.7" top="0.75" bottom="0.75" header="0.3" footer="0.3"/>
  <pageSetup orientation="portrait" r:id="rId1"/>
  <colBreaks count="2" manualBreakCount="2">
    <brk id="4" max="1048575" man="1"/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Аркуш1</vt:lpstr>
      <vt:lpstr>Аркуш1!Print_Area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2019-07-03T08:56:21Z</dcterms:modified>
</cp:coreProperties>
</file>